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umen anuall sicca\"/>
    </mc:Choice>
  </mc:AlternateContent>
  <bookViews>
    <workbookView xWindow="0" yWindow="0" windowWidth="20490" windowHeight="7755"/>
  </bookViews>
  <sheets>
    <sheet name="RESUMEN ANUAL " sheetId="1" r:id="rId1"/>
  </sheets>
  <definedNames>
    <definedName name="_xlnm.Print_Area" localSheetId="0">'RESUMEN ANUAL '!$A$1:$W$116</definedName>
  </definedNames>
  <calcPr calcId="152511"/>
</workbook>
</file>

<file path=xl/calcChain.xml><?xml version="1.0" encoding="utf-8"?>
<calcChain xmlns="http://schemas.openxmlformats.org/spreadsheetml/2006/main">
  <c r="W16" i="1" l="1"/>
  <c r="W14" i="1"/>
  <c r="W82" i="1"/>
  <c r="U107" i="1"/>
  <c r="W107" i="1" s="1"/>
  <c r="U104" i="1"/>
  <c r="W104" i="1" s="1"/>
  <c r="U97" i="1"/>
  <c r="W97" i="1" s="1"/>
  <c r="U90" i="1"/>
  <c r="W90" i="1" s="1"/>
  <c r="U87" i="1"/>
  <c r="W87" i="1" s="1"/>
  <c r="U86" i="1"/>
  <c r="W86" i="1" s="1"/>
  <c r="U83" i="1"/>
  <c r="W83" i="1" s="1"/>
  <c r="U82" i="1"/>
  <c r="U81" i="1"/>
  <c r="W81" i="1" s="1"/>
  <c r="U79" i="1"/>
  <c r="W79" i="1" s="1"/>
  <c r="U78" i="1"/>
  <c r="W78" i="1" s="1"/>
  <c r="U77" i="1"/>
  <c r="W77" i="1" s="1"/>
  <c r="U75" i="1"/>
  <c r="W75" i="1" s="1"/>
  <c r="U63" i="1"/>
  <c r="W63" i="1" s="1"/>
  <c r="U72" i="1"/>
  <c r="W72" i="1" s="1"/>
  <c r="U71" i="1"/>
  <c r="W71" i="1" s="1"/>
  <c r="U33" i="1"/>
  <c r="W33" i="1" s="1"/>
  <c r="U32" i="1"/>
  <c r="W32" i="1" s="1"/>
  <c r="U14" i="1"/>
  <c r="U15" i="1"/>
  <c r="W15" i="1" s="1"/>
  <c r="U16" i="1"/>
  <c r="U17" i="1"/>
  <c r="W17" i="1" s="1"/>
  <c r="U70" i="1" l="1"/>
  <c r="U31" i="1"/>
  <c r="W31" i="1" s="1"/>
  <c r="U30" i="1"/>
  <c r="W30" i="1" s="1"/>
  <c r="U29" i="1"/>
  <c r="W29" i="1" s="1"/>
  <c r="U28" i="1"/>
  <c r="W28" i="1" s="1"/>
  <c r="U25" i="1"/>
  <c r="W70" i="1" l="1"/>
  <c r="U85" i="1"/>
  <c r="U84" i="1"/>
  <c r="W84" i="1" s="1"/>
  <c r="U64" i="1"/>
  <c r="U24" i="1"/>
  <c r="U23" i="1"/>
  <c r="V85" i="1" l="1"/>
  <c r="W85" i="1" s="1"/>
  <c r="W64" i="1"/>
  <c r="V24" i="1"/>
  <c r="W24" i="1" s="1"/>
  <c r="T116" i="1"/>
  <c r="S116" i="1"/>
  <c r="R116" i="1"/>
  <c r="Q116" i="1"/>
  <c r="P116" i="1"/>
  <c r="O116" i="1"/>
  <c r="N116" i="1"/>
  <c r="M116" i="1"/>
  <c r="L116" i="1"/>
  <c r="K116" i="1"/>
  <c r="J116" i="1"/>
  <c r="I116" i="1"/>
  <c r="U115" i="1" l="1"/>
  <c r="U76" i="1"/>
  <c r="U113" i="1"/>
  <c r="V113" i="1" s="1"/>
  <c r="U114" i="1"/>
  <c r="V114" i="1" s="1"/>
  <c r="U111" i="1"/>
  <c r="W111" i="1" s="1"/>
  <c r="U112" i="1"/>
  <c r="U110" i="1"/>
  <c r="V110" i="1" s="1"/>
  <c r="W115" i="1" l="1"/>
  <c r="W114" i="1"/>
  <c r="V76" i="1"/>
  <c r="W76" i="1" s="1"/>
  <c r="W113" i="1"/>
  <c r="W112" i="1"/>
  <c r="W110" i="1"/>
  <c r="U103" i="1"/>
  <c r="V103" i="1" l="1"/>
  <c r="W103" i="1" s="1"/>
  <c r="U52" i="1" l="1"/>
  <c r="U51" i="1"/>
  <c r="U50" i="1"/>
  <c r="U49" i="1"/>
  <c r="U48" i="1"/>
  <c r="U47" i="1"/>
  <c r="V47" i="1" s="1"/>
  <c r="U46" i="1"/>
  <c r="U45" i="1"/>
  <c r="V45" i="1" s="1"/>
  <c r="U44" i="1"/>
  <c r="U43" i="1"/>
  <c r="V43" i="1" s="1"/>
  <c r="U42" i="1"/>
  <c r="U41" i="1"/>
  <c r="V41" i="1" s="1"/>
  <c r="U40" i="1"/>
  <c r="U39" i="1"/>
  <c r="V39" i="1" s="1"/>
  <c r="U38" i="1"/>
  <c r="U37" i="1"/>
  <c r="V37" i="1" s="1"/>
  <c r="U36" i="1"/>
  <c r="U35" i="1"/>
  <c r="U34" i="1"/>
  <c r="V36" i="1" l="1"/>
  <c r="W36" i="1"/>
  <c r="V40" i="1"/>
  <c r="W40" i="1"/>
  <c r="W44" i="1"/>
  <c r="V44" i="1"/>
  <c r="W34" i="1"/>
  <c r="V34" i="1"/>
  <c r="V38" i="1"/>
  <c r="W38" i="1"/>
  <c r="W42" i="1"/>
  <c r="V42" i="1"/>
  <c r="W46" i="1"/>
  <c r="V46" i="1"/>
  <c r="W50" i="1"/>
  <c r="W48" i="1"/>
  <c r="U65" i="1" l="1"/>
  <c r="V65" i="1" s="1"/>
  <c r="W65" i="1" s="1"/>
  <c r="U66" i="1"/>
  <c r="W66" i="1" s="1"/>
  <c r="U67" i="1"/>
  <c r="V67" i="1" s="1"/>
  <c r="W67" i="1" s="1"/>
  <c r="U68" i="1"/>
  <c r="V68" i="1" s="1"/>
  <c r="W68" i="1" s="1"/>
  <c r="U69" i="1"/>
  <c r="V69" i="1" s="1"/>
  <c r="W69" i="1" s="1"/>
  <c r="U73" i="1"/>
  <c r="V73" i="1" s="1"/>
  <c r="W73" i="1" s="1"/>
  <c r="U74" i="1"/>
  <c r="V74" i="1" s="1"/>
  <c r="W74" i="1" s="1"/>
  <c r="U80" i="1"/>
  <c r="W80" i="1" s="1"/>
  <c r="U88" i="1"/>
  <c r="W88" i="1" s="1"/>
  <c r="U89" i="1"/>
  <c r="W89" i="1" s="1"/>
  <c r="U91" i="1"/>
  <c r="W91" i="1" s="1"/>
  <c r="U92" i="1"/>
  <c r="W92" i="1" s="1"/>
  <c r="U93" i="1"/>
  <c r="W93" i="1" s="1"/>
  <c r="U94" i="1"/>
  <c r="V94" i="1" s="1"/>
  <c r="W94" i="1" s="1"/>
  <c r="U95" i="1"/>
  <c r="W95" i="1" s="1"/>
  <c r="U96" i="1"/>
  <c r="W96" i="1" s="1"/>
  <c r="U98" i="1"/>
  <c r="W98" i="1" s="1"/>
  <c r="U99" i="1"/>
  <c r="V99" i="1" s="1"/>
  <c r="W99" i="1" s="1"/>
  <c r="U100" i="1"/>
  <c r="V100" i="1" s="1"/>
  <c r="W100" i="1" s="1"/>
  <c r="U101" i="1"/>
  <c r="V101" i="1" s="1"/>
  <c r="W101" i="1" s="1"/>
  <c r="U102" i="1"/>
  <c r="W102" i="1" s="1"/>
  <c r="U105" i="1"/>
  <c r="V105" i="1" s="1"/>
  <c r="W105" i="1" s="1"/>
  <c r="U106" i="1"/>
  <c r="V106" i="1" s="1"/>
  <c r="W106" i="1" s="1"/>
  <c r="U108" i="1"/>
  <c r="V108" i="1" s="1"/>
  <c r="W108" i="1" s="1"/>
  <c r="U109" i="1"/>
  <c r="V109" i="1" s="1"/>
  <c r="W109" i="1" s="1"/>
  <c r="U53" i="1" l="1"/>
  <c r="U54" i="1"/>
  <c r="V54" i="1" s="1"/>
  <c r="U55" i="1"/>
  <c r="V55" i="1" s="1"/>
  <c r="U56" i="1"/>
  <c r="U57" i="1"/>
  <c r="U58" i="1"/>
  <c r="U59" i="1"/>
  <c r="V59" i="1" s="1"/>
  <c r="U60" i="1"/>
  <c r="U61" i="1"/>
  <c r="V61" i="1" s="1"/>
  <c r="U62" i="1"/>
  <c r="W58" i="1" l="1"/>
  <c r="V60" i="1"/>
  <c r="W60" i="1"/>
  <c r="W56" i="1"/>
  <c r="W54" i="1"/>
  <c r="W52" i="1"/>
  <c r="W62" i="1"/>
  <c r="V58" i="1"/>
  <c r="U8" i="1" l="1"/>
  <c r="U9" i="1"/>
  <c r="U10" i="1"/>
  <c r="U11" i="1"/>
  <c r="U12" i="1"/>
  <c r="U13" i="1"/>
  <c r="U18" i="1"/>
  <c r="U19" i="1"/>
  <c r="U20" i="1"/>
  <c r="U21" i="1"/>
  <c r="U22" i="1"/>
  <c r="U26" i="1"/>
  <c r="U27" i="1"/>
  <c r="U116" i="1" l="1"/>
  <c r="W12" i="1"/>
  <c r="V22" i="1"/>
  <c r="W22" i="1"/>
  <c r="V10" i="1"/>
  <c r="W10" i="1"/>
  <c r="V8" i="1"/>
  <c r="W8" i="1"/>
  <c r="W20" i="1"/>
  <c r="V18" i="1"/>
  <c r="W18" i="1"/>
  <c r="W26" i="1"/>
  <c r="V12" i="1"/>
  <c r="W116" i="1" l="1"/>
  <c r="V116" i="1"/>
</calcChain>
</file>

<file path=xl/sharedStrings.xml><?xml version="1.0" encoding="utf-8"?>
<sst xmlns="http://schemas.openxmlformats.org/spreadsheetml/2006/main" count="379" uniqueCount="197">
  <si>
    <t>LINEA</t>
  </si>
  <si>
    <t>CEDULA</t>
  </si>
  <si>
    <t>NOMBRES</t>
  </si>
  <si>
    <t>APELLIDOS</t>
  </si>
  <si>
    <t>ESTADO</t>
  </si>
  <si>
    <t>OBJETO_GTO</t>
  </si>
  <si>
    <t>CONCEPTO</t>
  </si>
  <si>
    <t>PERMANENTE</t>
  </si>
  <si>
    <t>SUELDOS</t>
  </si>
  <si>
    <t>CANDIA VARGAS</t>
  </si>
  <si>
    <t>CONTRATADO</t>
  </si>
  <si>
    <t>DIETAS</t>
  </si>
  <si>
    <t>VILLAR CARDOZO</t>
  </si>
  <si>
    <t>COLINA  DOMINGUEZ</t>
  </si>
  <si>
    <t>SOCOLOSKI</t>
  </si>
  <si>
    <t>Nro.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</si>
  <si>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</si>
  <si>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</si>
  <si>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</si>
  <si>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</si>
  <si>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</si>
  <si>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</si>
  <si>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</si>
  <si>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</si>
  <si>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</si>
  <si>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</si>
  <si>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</si>
  <si>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</si>
  <si>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</si>
  <si>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</si>
  <si>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</si>
  <si>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TOTALES</t>
  </si>
  <si>
    <t>SUGERENCIA DE PLANILLA PARA DAR CUMPLIMIENTO AL ARTÍCULO 7 DE LA LEY 5189/2014</t>
  </si>
  <si>
    <t>PLANILLA GENERAL DE PAGOS - MUNICIPALIDAD DE FRANCISCO CABALLERO ALVAREZ</t>
  </si>
  <si>
    <t xml:space="preserve">Domingo C. </t>
  </si>
  <si>
    <t>Ramirez</t>
  </si>
  <si>
    <t xml:space="preserve">Rogelio </t>
  </si>
  <si>
    <t>Miño Diaz</t>
  </si>
  <si>
    <t xml:space="preserve">Gloria Maricel </t>
  </si>
  <si>
    <t>Colina Alderete</t>
  </si>
  <si>
    <t>Eder Miguel</t>
  </si>
  <si>
    <t>Aranda Zayas</t>
  </si>
  <si>
    <t>aporte jubilatorio del empleador</t>
  </si>
  <si>
    <t>BEATRIZ</t>
  </si>
  <si>
    <t>FRARE BACKES</t>
  </si>
  <si>
    <t>GUIDO</t>
  </si>
  <si>
    <t>REBEY</t>
  </si>
  <si>
    <t>HECTOR JAVIER</t>
  </si>
  <si>
    <t>VALENZUELA</t>
  </si>
  <si>
    <t>Liz Fernanda</t>
  </si>
  <si>
    <t>Larroza</t>
  </si>
  <si>
    <t xml:space="preserve">Gildo </t>
  </si>
  <si>
    <t xml:space="preserve">gastos representacion </t>
  </si>
  <si>
    <t xml:space="preserve">Juan Francisco </t>
  </si>
  <si>
    <t>Miltos Cantero</t>
  </si>
  <si>
    <t>GASTO DE REPRESENTACION</t>
  </si>
  <si>
    <t>Mirian Margarita</t>
  </si>
  <si>
    <t>Torales Vera</t>
  </si>
  <si>
    <t>Cesar Dario</t>
  </si>
  <si>
    <t>Martinez Portillo</t>
  </si>
  <si>
    <t>Clesilma</t>
  </si>
  <si>
    <t>Ferreira Ozuna</t>
  </si>
  <si>
    <t>Alejandro Colina</t>
  </si>
  <si>
    <t>Emenegildo</t>
  </si>
  <si>
    <t>Godoy Benegas</t>
  </si>
  <si>
    <t xml:space="preserve">Pedro </t>
  </si>
  <si>
    <t>Altimir</t>
  </si>
  <si>
    <t>Noss Marquez</t>
  </si>
  <si>
    <t>Alcides</t>
  </si>
  <si>
    <t xml:space="preserve"> Jara Garcete</t>
  </si>
  <si>
    <t>Raul Josias</t>
  </si>
  <si>
    <t>Sosa Cuellar</t>
  </si>
  <si>
    <t>Enio</t>
  </si>
  <si>
    <t>Costa Sanchez</t>
  </si>
  <si>
    <t xml:space="preserve">AURELIA </t>
  </si>
  <si>
    <t xml:space="preserve">VALIENTE </t>
  </si>
  <si>
    <t>Honorarios</t>
  </si>
  <si>
    <t xml:space="preserve">Benitez </t>
  </si>
  <si>
    <t>jornal</t>
  </si>
  <si>
    <t xml:space="preserve">Diana </t>
  </si>
  <si>
    <t>Caballero</t>
  </si>
  <si>
    <t xml:space="preserve">Eduardo </t>
  </si>
  <si>
    <t>Javier</t>
  </si>
  <si>
    <t>Ojeda Lopez</t>
  </si>
  <si>
    <t>Jorge</t>
  </si>
  <si>
    <t>Sanabria</t>
  </si>
  <si>
    <t>JUANA</t>
  </si>
  <si>
    <t>VARGAS</t>
  </si>
  <si>
    <t>Lourdes Gabriela</t>
  </si>
  <si>
    <t>Machuca</t>
  </si>
  <si>
    <t xml:space="preserve">Mirta </t>
  </si>
  <si>
    <t>Salina</t>
  </si>
  <si>
    <t>Robert Eduardo</t>
  </si>
  <si>
    <t>RAMOA</t>
  </si>
  <si>
    <t>Noguera</t>
  </si>
  <si>
    <t>ANIBAL</t>
  </si>
  <si>
    <t>GONZALEZ</t>
  </si>
  <si>
    <t>López</t>
  </si>
  <si>
    <t>Fabio</t>
  </si>
  <si>
    <t>Santacruz</t>
  </si>
  <si>
    <t>Juan Bautista</t>
  </si>
  <si>
    <t>Martinez</t>
  </si>
  <si>
    <t>Julio Cesar</t>
  </si>
  <si>
    <t xml:space="preserve">Limpia Concepcion </t>
  </si>
  <si>
    <t>Flores</t>
  </si>
  <si>
    <t>LUIS ADRIAN</t>
  </si>
  <si>
    <t>RUIZ DIAZ MARTINEZ</t>
  </si>
  <si>
    <t xml:space="preserve">Rafael </t>
  </si>
  <si>
    <t>Bazan Jimenez</t>
  </si>
  <si>
    <t>Galeano</t>
  </si>
  <si>
    <t xml:space="preserve">Ramona </t>
  </si>
  <si>
    <t>Felisa Bogarín</t>
  </si>
  <si>
    <t>Willian Javier</t>
  </si>
  <si>
    <t>Cuenca Vera</t>
  </si>
  <si>
    <t xml:space="preserve">Teodosio </t>
  </si>
  <si>
    <t>Samudio</t>
  </si>
  <si>
    <t>Wildo Isaac</t>
  </si>
  <si>
    <t>RIOS Ruiz DIAZ</t>
  </si>
  <si>
    <t>Lopez</t>
  </si>
  <si>
    <t>Eva Cristina</t>
  </si>
  <si>
    <t xml:space="preserve">Fabiana </t>
  </si>
  <si>
    <t>da Silva</t>
  </si>
  <si>
    <t xml:space="preserve">Raquel </t>
  </si>
  <si>
    <t>Fernandez</t>
  </si>
  <si>
    <t>Tatiana Maria</t>
  </si>
  <si>
    <t>Gimenez Lani</t>
  </si>
  <si>
    <t>SONIA ELIZABET</t>
  </si>
  <si>
    <t>ORTIZ DE SOUZA</t>
  </si>
  <si>
    <t xml:space="preserve">Claudia </t>
  </si>
  <si>
    <t>Acuña</t>
  </si>
  <si>
    <t xml:space="preserve">ARIEL </t>
  </si>
  <si>
    <t>PORTILLO MAIZ</t>
  </si>
  <si>
    <t>NESTOR OVANDO</t>
  </si>
  <si>
    <t xml:space="preserve">DIEGO </t>
  </si>
  <si>
    <t>OZUNA CINTRA</t>
  </si>
  <si>
    <t>VENANCIO</t>
  </si>
  <si>
    <t>DUARTE</t>
  </si>
  <si>
    <t xml:space="preserve">CARMEN BEATRIZ </t>
  </si>
  <si>
    <t>COLMAN RISSO</t>
  </si>
  <si>
    <t xml:space="preserve">FRANCISCO </t>
  </si>
  <si>
    <t>CARDOZO AYALA</t>
  </si>
  <si>
    <t xml:space="preserve">MIRIAN ESTELA </t>
  </si>
  <si>
    <t>FERNANDEZ GONZALEZ</t>
  </si>
  <si>
    <t xml:space="preserve">Rodolfo </t>
  </si>
  <si>
    <t>Mercado Quiñonez</t>
  </si>
  <si>
    <t>Jara DuartE</t>
  </si>
  <si>
    <t>CORRESPONDIENTE AL EJERCICIO FISCAL 2024</t>
  </si>
  <si>
    <t>Maria Doleres</t>
  </si>
  <si>
    <t xml:space="preserve">aporte jubilatorio </t>
  </si>
  <si>
    <t>Carlos Eduardo</t>
  </si>
  <si>
    <t>Sosa D</t>
  </si>
  <si>
    <t>aporte jubilatorio</t>
  </si>
  <si>
    <t>Rosa Estelvina</t>
  </si>
  <si>
    <t xml:space="preserve">Oscar </t>
  </si>
  <si>
    <t>Isabelino</t>
  </si>
  <si>
    <t>Lezcano</t>
  </si>
  <si>
    <t xml:space="preserve">Laura Elisa </t>
  </si>
  <si>
    <t>Larroza martinez</t>
  </si>
  <si>
    <t>Marta Adriana</t>
  </si>
  <si>
    <t>Flores Ozuna</t>
  </si>
  <si>
    <t>Mirian</t>
  </si>
  <si>
    <t>Bogado Lopez</t>
  </si>
  <si>
    <t xml:space="preserve">Alicia </t>
  </si>
  <si>
    <t>Mendieta</t>
  </si>
  <si>
    <t>Celso RoMaN</t>
  </si>
  <si>
    <t>Servin</t>
  </si>
  <si>
    <t>De Jesus Furtado</t>
  </si>
  <si>
    <t>Fleitas arce</t>
  </si>
  <si>
    <t>riveros melgarejo</t>
  </si>
  <si>
    <t>crecencio</t>
  </si>
  <si>
    <t>sergio gustavo</t>
  </si>
  <si>
    <t xml:space="preserve">perla sandra </t>
  </si>
  <si>
    <t>APORTE JUBILATORIO</t>
  </si>
  <si>
    <t>Balbuena</t>
  </si>
  <si>
    <t>Victor Marcelo</t>
  </si>
  <si>
    <t>Roque Jacinto</t>
  </si>
  <si>
    <t>Rios Maidana</t>
  </si>
  <si>
    <t>Anibal santiago</t>
  </si>
  <si>
    <t>valinotti gauto</t>
  </si>
  <si>
    <t xml:space="preserve">Bruno </t>
  </si>
  <si>
    <t>socoloski Neves</t>
  </si>
  <si>
    <t xml:space="preserve">Fernando </t>
  </si>
  <si>
    <t>Bracho Colman</t>
  </si>
  <si>
    <t>7938949-0</t>
  </si>
  <si>
    <t>ojeda lopez</t>
  </si>
  <si>
    <t>julio</t>
  </si>
  <si>
    <t>noguera</t>
  </si>
  <si>
    <t>Lariza Magali</t>
  </si>
  <si>
    <t>hermosa Vera</t>
  </si>
  <si>
    <t>noelia andrea</t>
  </si>
  <si>
    <t>duarte ramirez</t>
  </si>
  <si>
    <t xml:space="preserve">Irma </t>
  </si>
  <si>
    <t>Roman</t>
  </si>
  <si>
    <t>Silvero</t>
  </si>
  <si>
    <t>Norma</t>
  </si>
  <si>
    <t>Cristina</t>
  </si>
  <si>
    <t>Benegas Deniz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</si>
</sst>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  <font>
      <sz val="11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188">
    <xf numFmtId="0" fontId="0" fillId="0" borderId="0" xfId="0"/>
    <xf numFmtId="3" fontId="0" fillId="0" borderId="0" xfId="0" applyNumberFormat="1"/>
    <xf numFmtId="3" fontId="19" fillId="0" borderId="0" xfId="0" applyNumberFormat="1" applyFont="1" applyAlignment="1">
      <alignment horizontal="right"/>
    </xf>
    <xf numFmtId="0" fontId="0" fillId="0" borderId="11" xfId="0" applyBorder="1"/>
    <xf numFmtId="0" fontId="16" fillId="33" borderId="10" xfId="0" applyFont="1" applyFill="1" applyBorder="1" applyAlignment="1">
      <alignment horizontal="center"/>
    </xf>
    <xf numFmtId="3" fontId="16" fillId="33" borderId="10" xfId="0" applyNumberFormat="1" applyFont="1" applyFill="1" applyBorder="1" applyAlignment="1">
      <alignment horizontal="center"/>
    </xf>
    <xf numFmtId="3" fontId="0" fillId="0" borderId="11" xfId="0" applyNumberFormat="1" applyBorder="1"/>
    <xf numFmtId="0" fontId="0" fillId="0" borderId="12" xfId="0" applyBorder="1"/>
    <xf numFmtId="3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3" fontId="0" fillId="0" borderId="14" xfId="0" applyNumberFormat="1" applyBorder="1"/>
    <xf numFmtId="0" fontId="0" fillId="0" borderId="26" xfId="0" applyBorder="1"/>
    <xf numFmtId="3" fontId="0" fillId="0" borderId="10" xfId="0" applyNumberFormat="1" applyBorder="1"/>
    <xf numFmtId="0" fontId="0" fillId="0" borderId="0" xfId="0" applyBorder="1"/>
    <xf numFmtId="0" fontId="0" fillId="0" borderId="28" xfId="0" applyBorder="1"/>
    <xf numFmtId="0" fontId="0" fillId="0" borderId="17" xfId="0" applyBorder="1"/>
    <xf numFmtId="3" fontId="0" fillId="0" borderId="17" xfId="0" applyNumberFormat="1" applyBorder="1"/>
    <xf numFmtId="3" fontId="0" fillId="0" borderId="31" xfId="0" applyNumberFormat="1" applyBorder="1"/>
    <xf numFmtId="0" fontId="0" fillId="0" borderId="31" xfId="0" applyBorder="1" applyAlignment="1"/>
    <xf numFmtId="0" fontId="0" fillId="0" borderId="37" xfId="0" applyBorder="1"/>
    <xf numFmtId="3" fontId="0" fillId="34" borderId="38" xfId="0" applyNumberFormat="1" applyFill="1" applyBorder="1"/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35" xfId="0" applyBorder="1"/>
    <xf numFmtId="0" fontId="0" fillId="0" borderId="18" xfId="0" applyBorder="1"/>
    <xf numFmtId="3" fontId="0" fillId="34" borderId="32" xfId="0" applyNumberFormat="1" applyFill="1" applyBorder="1"/>
    <xf numFmtId="3" fontId="16" fillId="0" borderId="11" xfId="0" applyNumberFormat="1" applyFont="1" applyBorder="1"/>
    <xf numFmtId="3" fontId="16" fillId="34" borderId="11" xfId="0" applyNumberFormat="1" applyFont="1" applyFill="1" applyBorder="1"/>
    <xf numFmtId="0" fontId="0" fillId="0" borderId="45" xfId="0" applyBorder="1"/>
    <xf numFmtId="3" fontId="0" fillId="34" borderId="44" xfId="0" applyNumberFormat="1" applyFill="1" applyBorder="1"/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3" fontId="0" fillId="34" borderId="34" xfId="0" applyNumberFormat="1" applyFill="1" applyBorder="1" applyAlignment="1">
      <alignment horizontal="center"/>
    </xf>
    <xf numFmtId="41" fontId="0" fillId="0" borderId="0" xfId="42" applyFont="1"/>
    <xf numFmtId="41" fontId="16" fillId="33" borderId="10" xfId="42" applyFont="1" applyFill="1" applyBorder="1" applyAlignment="1">
      <alignment horizontal="center"/>
    </xf>
    <xf numFmtId="41" fontId="0" fillId="0" borderId="12" xfId="42" applyFont="1" applyBorder="1"/>
    <xf numFmtId="41" fontId="0" fillId="0" borderId="15" xfId="42" applyFont="1" applyBorder="1"/>
    <xf numFmtId="41" fontId="0" fillId="0" borderId="14" xfId="42" applyFont="1" applyBorder="1"/>
    <xf numFmtId="41" fontId="0" fillId="0" borderId="10" xfId="42" applyFont="1" applyBorder="1"/>
    <xf numFmtId="41" fontId="0" fillId="0" borderId="11" xfId="42" applyFont="1" applyBorder="1"/>
    <xf numFmtId="41" fontId="0" fillId="0" borderId="31" xfId="42" applyFont="1" applyBorder="1"/>
    <xf numFmtId="41" fontId="21" fillId="0" borderId="31" xfId="42" applyFont="1" applyFill="1" applyBorder="1" applyAlignment="1">
      <alignment horizontal="right"/>
    </xf>
    <xf numFmtId="41" fontId="21" fillId="0" borderId="17" xfId="42" applyFont="1" applyFill="1" applyBorder="1" applyAlignment="1">
      <alignment horizontal="right"/>
    </xf>
    <xf numFmtId="41" fontId="16" fillId="0" borderId="11" xfId="42" applyFont="1" applyBorder="1"/>
    <xf numFmtId="3" fontId="0" fillId="0" borderId="28" xfId="0" applyNumberFormat="1" applyBorder="1"/>
    <xf numFmtId="41" fontId="0" fillId="0" borderId="28" xfId="42" applyFont="1" applyBorder="1"/>
    <xf numFmtId="0" fontId="0" fillId="0" borderId="49" xfId="0" applyBorder="1"/>
    <xf numFmtId="41" fontId="0" fillId="0" borderId="49" xfId="42" applyFont="1" applyBorder="1"/>
    <xf numFmtId="3" fontId="0" fillId="0" borderId="49" xfId="0" applyNumberFormat="1" applyBorder="1"/>
    <xf numFmtId="0" fontId="0" fillId="35" borderId="17" xfId="0" applyFill="1" applyBorder="1"/>
    <xf numFmtId="41" fontId="0" fillId="35" borderId="13" xfId="42" applyFont="1" applyFill="1" applyBorder="1"/>
    <xf numFmtId="3" fontId="0" fillId="35" borderId="12" xfId="0" applyNumberFormat="1" applyFill="1" applyBorder="1"/>
    <xf numFmtId="0" fontId="0" fillId="35" borderId="0" xfId="0" applyFill="1"/>
    <xf numFmtId="0" fontId="0" fillId="35" borderId="28" xfId="0" applyFill="1" applyBorder="1"/>
    <xf numFmtId="41" fontId="0" fillId="35" borderId="0" xfId="42" applyFont="1" applyFill="1" applyBorder="1"/>
    <xf numFmtId="3" fontId="0" fillId="35" borderId="10" xfId="0" applyNumberFormat="1" applyFill="1" applyBorder="1"/>
    <xf numFmtId="41" fontId="0" fillId="35" borderId="12" xfId="42" applyFont="1" applyFill="1" applyBorder="1"/>
    <xf numFmtId="0" fontId="0" fillId="35" borderId="16" xfId="0" applyFill="1" applyBorder="1"/>
    <xf numFmtId="41" fontId="0" fillId="35" borderId="14" xfId="42" applyFont="1" applyFill="1" applyBorder="1"/>
    <xf numFmtId="3" fontId="0" fillId="35" borderId="14" xfId="0" applyNumberFormat="1" applyFill="1" applyBorder="1"/>
    <xf numFmtId="3" fontId="0" fillId="35" borderId="31" xfId="0" applyNumberFormat="1" applyFill="1" applyBorder="1"/>
    <xf numFmtId="0" fontId="0" fillId="0" borderId="28" xfId="0" applyFill="1" applyBorder="1"/>
    <xf numFmtId="0" fontId="0" fillId="35" borderId="31" xfId="0" applyFill="1" applyBorder="1"/>
    <xf numFmtId="0" fontId="0" fillId="35" borderId="35" xfId="0" applyFill="1" applyBorder="1"/>
    <xf numFmtId="0" fontId="0" fillId="35" borderId="37" xfId="0" applyFill="1" applyBorder="1"/>
    <xf numFmtId="41" fontId="21" fillId="35" borderId="31" xfId="42" applyFont="1" applyFill="1" applyBorder="1" applyAlignment="1">
      <alignment horizontal="right"/>
    </xf>
    <xf numFmtId="0" fontId="0" fillId="35" borderId="26" xfId="0" applyFill="1" applyBorder="1"/>
    <xf numFmtId="0" fontId="0" fillId="35" borderId="12" xfId="0" applyFill="1" applyBorder="1"/>
    <xf numFmtId="0" fontId="0" fillId="35" borderId="15" xfId="0" applyFill="1" applyBorder="1"/>
    <xf numFmtId="0" fontId="0" fillId="35" borderId="14" xfId="0" applyFill="1" applyBorder="1"/>
    <xf numFmtId="0" fontId="0" fillId="0" borderId="20" xfId="0" applyBorder="1"/>
    <xf numFmtId="41" fontId="0" fillId="35" borderId="0" xfId="42" applyFont="1" applyFill="1"/>
    <xf numFmtId="41" fontId="0" fillId="35" borderId="15" xfId="42" applyFont="1" applyFill="1" applyBorder="1"/>
    <xf numFmtId="41" fontId="0" fillId="35" borderId="49" xfId="42" applyFont="1" applyFill="1" applyBorder="1"/>
    <xf numFmtId="41" fontId="0" fillId="35" borderId="28" xfId="42" applyFont="1" applyFill="1" applyBorder="1"/>
    <xf numFmtId="41" fontId="21" fillId="35" borderId="17" xfId="42" applyFont="1" applyFill="1" applyBorder="1" applyAlignment="1">
      <alignment horizontal="right"/>
    </xf>
    <xf numFmtId="41" fontId="0" fillId="35" borderId="11" xfId="42" applyFont="1" applyFill="1" applyBorder="1"/>
    <xf numFmtId="41" fontId="0" fillId="35" borderId="10" xfId="42" applyFont="1" applyFill="1" applyBorder="1"/>
    <xf numFmtId="41" fontId="0" fillId="35" borderId="31" xfId="42" applyFont="1" applyFill="1" applyBorder="1"/>
    <xf numFmtId="41" fontId="16" fillId="35" borderId="11" xfId="42" applyFont="1" applyFill="1" applyBorder="1"/>
    <xf numFmtId="0" fontId="0" fillId="35" borderId="48" xfId="0" applyFill="1" applyBorder="1"/>
    <xf numFmtId="0" fontId="0" fillId="35" borderId="24" xfId="0" applyFill="1" applyBorder="1"/>
    <xf numFmtId="0" fontId="0" fillId="35" borderId="45" xfId="0" applyFill="1" applyBorder="1"/>
    <xf numFmtId="0" fontId="0" fillId="35" borderId="39" xfId="0" applyFill="1" applyBorder="1"/>
    <xf numFmtId="0" fontId="0" fillId="35" borderId="43" xfId="0" applyFill="1" applyBorder="1"/>
    <xf numFmtId="41" fontId="16" fillId="36" borderId="10" xfId="42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41" fontId="18" fillId="35" borderId="0" xfId="42" applyFont="1" applyFill="1" applyAlignment="1">
      <alignment horizontal="right"/>
    </xf>
    <xf numFmtId="41" fontId="19" fillId="35" borderId="0" xfId="42" applyFont="1" applyFill="1" applyAlignment="1">
      <alignment horizontal="right"/>
    </xf>
    <xf numFmtId="41" fontId="18" fillId="0" borderId="0" xfId="42" applyFont="1" applyAlignment="1">
      <alignment horizontal="center"/>
    </xf>
    <xf numFmtId="41" fontId="0" fillId="0" borderId="17" xfId="42" applyFont="1" applyBorder="1"/>
    <xf numFmtId="41" fontId="0" fillId="35" borderId="17" xfId="42" applyFont="1" applyFill="1" applyBorder="1"/>
    <xf numFmtId="41" fontId="0" fillId="0" borderId="46" xfId="42" applyFont="1" applyBorder="1"/>
    <xf numFmtId="41" fontId="0" fillId="0" borderId="47" xfId="42" applyFont="1" applyBorder="1"/>
    <xf numFmtId="41" fontId="0" fillId="0" borderId="20" xfId="42" applyFont="1" applyBorder="1"/>
    <xf numFmtId="41" fontId="0" fillId="0" borderId="38" xfId="42" applyFont="1" applyBorder="1"/>
    <xf numFmtId="41" fontId="16" fillId="37" borderId="10" xfId="42" applyFont="1" applyFill="1" applyBorder="1" applyAlignment="1">
      <alignment horizontal="center"/>
    </xf>
    <xf numFmtId="3" fontId="0" fillId="38" borderId="38" xfId="0" applyNumberFormat="1" applyFill="1" applyBorder="1"/>
    <xf numFmtId="0" fontId="0" fillId="0" borderId="19" xfId="0" applyBorder="1"/>
    <xf numFmtId="0" fontId="0" fillId="0" borderId="49" xfId="0" applyFill="1" applyBorder="1"/>
    <xf numFmtId="0" fontId="0" fillId="0" borderId="51" xfId="0" applyBorder="1"/>
    <xf numFmtId="0" fontId="0" fillId="0" borderId="5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3" fontId="0" fillId="34" borderId="53" xfId="0" applyNumberForma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3" fontId="0" fillId="34" borderId="55" xfId="0" applyNumberFormat="1" applyFill="1" applyBorder="1" applyAlignment="1">
      <alignment horizontal="center"/>
    </xf>
    <xf numFmtId="0" fontId="0" fillId="0" borderId="10" xfId="0" applyBorder="1"/>
    <xf numFmtId="0" fontId="0" fillId="0" borderId="36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6" xfId="0" applyFill="1" applyBorder="1"/>
    <xf numFmtId="0" fontId="0" fillId="0" borderId="18" xfId="0" applyFill="1" applyBorder="1"/>
    <xf numFmtId="0" fontId="0" fillId="0" borderId="17" xfId="0" applyFill="1" applyBorder="1"/>
    <xf numFmtId="3" fontId="0" fillId="0" borderId="17" xfId="0" applyNumberFormat="1" applyFill="1" applyBorder="1"/>
    <xf numFmtId="41" fontId="0" fillId="0" borderId="17" xfId="42" applyFont="1" applyFill="1" applyBorder="1"/>
    <xf numFmtId="0" fontId="0" fillId="0" borderId="0" xfId="0" applyFill="1"/>
    <xf numFmtId="0" fontId="0" fillId="0" borderId="31" xfId="0" applyFill="1" applyBorder="1"/>
    <xf numFmtId="0" fontId="0" fillId="0" borderId="37" xfId="0" applyFill="1" applyBorder="1"/>
    <xf numFmtId="3" fontId="0" fillId="0" borderId="31" xfId="0" applyNumberFormat="1" applyFill="1" applyBorder="1"/>
    <xf numFmtId="41" fontId="0" fillId="0" borderId="31" xfId="42" applyFont="1" applyFill="1" applyBorder="1"/>
    <xf numFmtId="0" fontId="0" fillId="0" borderId="35" xfId="0" applyFill="1" applyBorder="1"/>
    <xf numFmtId="0" fontId="0" fillId="0" borderId="39" xfId="0" applyFill="1" applyBorder="1"/>
    <xf numFmtId="0" fontId="0" fillId="0" borderId="45" xfId="0" applyFill="1" applyBorder="1"/>
    <xf numFmtId="0" fontId="0" fillId="0" borderId="25" xfId="0" applyFill="1" applyBorder="1"/>
    <xf numFmtId="0" fontId="0" fillId="0" borderId="15" xfId="0" applyFill="1" applyBorder="1"/>
    <xf numFmtId="41" fontId="0" fillId="0" borderId="38" xfId="42" applyFont="1" applyFill="1" applyBorder="1"/>
    <xf numFmtId="3" fontId="0" fillId="38" borderId="32" xfId="0" applyNumberFormat="1" applyFill="1" applyBorder="1"/>
    <xf numFmtId="3" fontId="0" fillId="38" borderId="44" xfId="0" applyNumberFormat="1" applyFill="1" applyBorder="1"/>
    <xf numFmtId="41" fontId="0" fillId="0" borderId="0" xfId="42" applyFont="1" applyFill="1"/>
    <xf numFmtId="41" fontId="0" fillId="0" borderId="12" xfId="42" applyFont="1" applyFill="1" applyBorder="1"/>
    <xf numFmtId="41" fontId="0" fillId="0" borderId="15" xfId="42" applyFont="1" applyFill="1" applyBorder="1"/>
    <xf numFmtId="41" fontId="0" fillId="0" borderId="14" xfId="42" applyFont="1" applyFill="1" applyBorder="1"/>
    <xf numFmtId="41" fontId="0" fillId="0" borderId="10" xfId="42" applyFont="1" applyFill="1" applyBorder="1"/>
    <xf numFmtId="41" fontId="0" fillId="0" borderId="11" xfId="42" applyFont="1" applyFill="1" applyBorder="1"/>
    <xf numFmtId="41" fontId="0" fillId="0" borderId="49" xfId="42" applyFont="1" applyFill="1" applyBorder="1"/>
    <xf numFmtId="41" fontId="0" fillId="0" borderId="28" xfId="42" applyFont="1" applyFill="1" applyBorder="1"/>
    <xf numFmtId="41" fontId="0" fillId="0" borderId="13" xfId="42" applyFont="1" applyFill="1" applyBorder="1"/>
    <xf numFmtId="41" fontId="0" fillId="0" borderId="0" xfId="42" applyFont="1" applyFill="1" applyBorder="1"/>
    <xf numFmtId="41" fontId="16" fillId="0" borderId="11" xfId="42" applyFont="1" applyFill="1" applyBorder="1"/>
    <xf numFmtId="0" fontId="0" fillId="35" borderId="39" xfId="0" applyFill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5" borderId="29" xfId="0" applyFill="1" applyBorder="1" applyAlignment="1">
      <alignment horizontal="center"/>
    </xf>
    <xf numFmtId="0" fontId="0" fillId="35" borderId="18" xfId="0" applyFill="1" applyBorder="1" applyAlignment="1">
      <alignment horizontal="center"/>
    </xf>
    <xf numFmtId="0" fontId="0" fillId="35" borderId="30" xfId="0" applyFill="1" applyBorder="1" applyAlignment="1">
      <alignment horizontal="center"/>
    </xf>
    <xf numFmtId="3" fontId="0" fillId="34" borderId="32" xfId="0" applyNumberFormat="1" applyFill="1" applyBorder="1" applyAlignment="1">
      <alignment horizontal="center"/>
    </xf>
    <xf numFmtId="3" fontId="0" fillId="34" borderId="33" xfId="0" applyNumberFormat="1" applyFill="1" applyBorder="1" applyAlignment="1">
      <alignment horizontal="center"/>
    </xf>
    <xf numFmtId="3" fontId="0" fillId="34" borderId="34" xfId="0" applyNumberFormat="1" applyFill="1" applyBorder="1" applyAlignment="1">
      <alignment horizontal="center"/>
    </xf>
    <xf numFmtId="3" fontId="0" fillId="34" borderId="11" xfId="0" applyNumberFormat="1" applyFill="1" applyBorder="1" applyAlignment="1">
      <alignment horizontal="center"/>
    </xf>
    <xf numFmtId="3" fontId="0" fillId="34" borderId="49" xfId="0" applyNumberFormat="1" applyFill="1" applyBorder="1" applyAlignment="1">
      <alignment horizontal="center"/>
    </xf>
    <xf numFmtId="3" fontId="0" fillId="38" borderId="32" xfId="0" applyNumberFormat="1" applyFill="1" applyBorder="1" applyAlignment="1">
      <alignment horizontal="center"/>
    </xf>
    <xf numFmtId="3" fontId="0" fillId="38" borderId="33" xfId="0" applyNumberFormat="1" applyFill="1" applyBorder="1" applyAlignment="1">
      <alignment horizontal="center"/>
    </xf>
    <xf numFmtId="3" fontId="0" fillId="38" borderId="34" xfId="0" applyNumberFormat="1" applyFill="1" applyBorder="1" applyAlignment="1">
      <alignment horizontal="center"/>
    </xf>
    <xf numFmtId="0" fontId="0" fillId="35" borderId="19" xfId="0" applyFill="1" applyBorder="1" applyAlignment="1">
      <alignment horizontal="center"/>
    </xf>
    <xf numFmtId="0" fontId="0" fillId="35" borderId="17" xfId="0" applyFill="1" applyBorder="1" applyAlignment="1">
      <alignment horizontal="center"/>
    </xf>
    <xf numFmtId="0" fontId="0" fillId="35" borderId="28" xfId="0" applyFill="1" applyBorder="1" applyAlignment="1">
      <alignment horizontal="center"/>
    </xf>
    <xf numFmtId="0" fontId="0" fillId="35" borderId="23" xfId="0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0" fontId="0" fillId="35" borderId="21" xfId="0" applyFill="1" applyBorder="1" applyAlignment="1">
      <alignment horizontal="center"/>
    </xf>
    <xf numFmtId="0" fontId="0" fillId="35" borderId="16" xfId="0" applyFill="1" applyBorder="1" applyAlignment="1">
      <alignment horizontal="center"/>
    </xf>
    <xf numFmtId="3" fontId="0" fillId="34" borderId="24" xfId="0" applyNumberFormat="1" applyFill="1" applyBorder="1" applyAlignment="1">
      <alignment horizontal="center"/>
    </xf>
    <xf numFmtId="3" fontId="0" fillId="34" borderId="25" xfId="0" applyNumberForma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5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187325</xdr:colOff>
      <xdr:row>2</xdr:row>
      <xdr:rowOff>1990725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53600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16"/>
  <sheetViews>
    <sheetView tabSelected="1" topLeftCell="A16" zoomScale="75" zoomScaleNormal="75" workbookViewId="0">
      <selection activeCell="C31" sqref="C31"/>
    </sheetView>
  </sheetViews>
  <sheetFormatPr baseColWidth="10" defaultRowHeight="15" x14ac:dyDescent="0.25"/>
  <cols>
    <col min="1" max="1" width="4.85546875" bestFit="1" customWidth="1"/>
    <col min="2" max="2" width="6.140625" bestFit="1" customWidth="1"/>
    <col min="3" max="3" width="9.5703125" customWidth="1"/>
    <col min="4" max="4" width="17.42578125" customWidth="1"/>
    <col min="5" max="5" width="20.85546875" bestFit="1" customWidth="1"/>
    <col min="6" max="6" width="13.42578125" bestFit="1" customWidth="1"/>
    <col min="7" max="7" width="12" customWidth="1"/>
    <col min="8" max="8" width="16.140625" customWidth="1"/>
    <col min="9" max="9" width="14.28515625" style="36" customWidth="1"/>
    <col min="10" max="10" width="14.42578125" style="36" customWidth="1"/>
    <col min="11" max="11" width="14.28515625" style="36" customWidth="1"/>
    <col min="12" max="12" width="13.7109375" style="74" customWidth="1"/>
    <col min="13" max="13" width="14.140625" style="74" customWidth="1"/>
    <col min="14" max="14" width="14.7109375" style="74" customWidth="1"/>
    <col min="15" max="15" width="14.85546875" style="36" customWidth="1"/>
    <col min="16" max="16" width="14.28515625" style="74" customWidth="1"/>
    <col min="17" max="17" width="13.85546875" style="134" customWidth="1"/>
    <col min="18" max="18" width="13.42578125" style="74" bestFit="1" customWidth="1"/>
    <col min="19" max="19" width="13.85546875" style="74" customWidth="1"/>
    <col min="20" max="20" width="13.42578125" style="74" bestFit="1" customWidth="1"/>
    <col min="21" max="21" width="18" style="1" customWidth="1"/>
    <col min="22" max="22" width="15.42578125" style="36" customWidth="1"/>
    <col min="23" max="23" width="18.42578125" style="1" customWidth="1"/>
  </cols>
  <sheetData>
    <row r="3" spans="1:23" ht="181.5" customHeight="1" x14ac:dyDescent="0.25"/>
    <row r="4" spans="1:23" ht="25.5" customHeight="1" x14ac:dyDescent="0.35">
      <c r="A4" s="149" t="s">
        <v>32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91"/>
      <c r="T4" s="92"/>
      <c r="U4" s="2"/>
      <c r="V4" s="93"/>
      <c r="W4"/>
    </row>
    <row r="5" spans="1:23" ht="25.5" customHeight="1" x14ac:dyDescent="0.35">
      <c r="A5" s="150" t="s">
        <v>33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91"/>
      <c r="T5" s="92"/>
      <c r="U5" s="2"/>
      <c r="V5" s="93"/>
      <c r="W5"/>
    </row>
    <row r="6" spans="1:23" ht="30.75" customHeight="1" x14ac:dyDescent="0.35">
      <c r="A6" s="150" t="s">
        <v>146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91"/>
      <c r="T6" s="92"/>
      <c r="U6" s="2"/>
      <c r="V6" s="92"/>
      <c r="W6"/>
    </row>
    <row r="7" spans="1:23" ht="15.75" thickBot="1" x14ac:dyDescent="0.3">
      <c r="A7" s="4" t="s">
        <v>15</v>
      </c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37" t="s">
        <v>16</v>
      </c>
      <c r="J7" s="37" t="s">
        <v>17</v>
      </c>
      <c r="K7" s="37" t="s">
        <v>18</v>
      </c>
      <c r="L7" s="88" t="s">
        <v>19</v>
      </c>
      <c r="M7" s="88" t="s">
        <v>20</v>
      </c>
      <c r="N7" s="88" t="s">
        <v>21</v>
      </c>
      <c r="O7" s="37" t="s">
        <v>22</v>
      </c>
      <c r="P7" s="37" t="s">
        <v>23</v>
      </c>
      <c r="Q7" s="100" t="s">
        <v>24</v>
      </c>
      <c r="R7" s="37" t="s">
        <v>25</v>
      </c>
      <c r="S7" s="37" t="s">
        <v>26</v>
      </c>
      <c r="T7" s="37" t="s">
        <v>27</v>
      </c>
      <c r="U7" s="5" t="s">
        <v>28</v>
      </c>
      <c r="V7" s="37" t="s">
        <v>29</v>
      </c>
      <c r="W7" s="5" t="s">
        <v>30</v>
      </c>
    </row>
    <row r="8" spans="1:23" x14ac:dyDescent="0.25">
      <c r="A8" s="157">
        <v>1</v>
      </c>
      <c r="B8" s="153">
        <v>0</v>
      </c>
      <c r="C8" s="155">
        <v>4855557</v>
      </c>
      <c r="D8" s="153" t="s">
        <v>43</v>
      </c>
      <c r="E8" s="151" t="s">
        <v>44</v>
      </c>
      <c r="F8" s="153" t="s">
        <v>7</v>
      </c>
      <c r="G8" s="7">
        <v>111</v>
      </c>
      <c r="H8" s="7" t="s">
        <v>8</v>
      </c>
      <c r="I8" s="38">
        <v>2289324</v>
      </c>
      <c r="J8" s="38">
        <v>2289324</v>
      </c>
      <c r="K8" s="38">
        <v>2289324</v>
      </c>
      <c r="L8" s="59">
        <v>2289324</v>
      </c>
      <c r="M8" s="59">
        <v>2289324</v>
      </c>
      <c r="N8" s="59">
        <v>2289324</v>
      </c>
      <c r="O8" s="38">
        <v>2289324</v>
      </c>
      <c r="P8" s="59">
        <v>2289324</v>
      </c>
      <c r="Q8" s="135">
        <v>2289324</v>
      </c>
      <c r="R8" s="59">
        <v>2289324</v>
      </c>
      <c r="S8" s="59">
        <v>2289324</v>
      </c>
      <c r="T8" s="59">
        <v>2289324</v>
      </c>
      <c r="U8" s="8">
        <f t="shared" ref="U8:U18" si="0">SUM(I8:T8)</f>
        <v>27471888</v>
      </c>
      <c r="V8" s="38">
        <f t="shared" ref="V8:V18" si="1">U8/12</f>
        <v>2289324</v>
      </c>
      <c r="W8" s="169">
        <f>(U8+U9)</f>
        <v>30219072</v>
      </c>
    </row>
    <row r="9" spans="1:23" ht="15.75" thickBot="1" x14ac:dyDescent="0.3">
      <c r="A9" s="158"/>
      <c r="B9" s="154"/>
      <c r="C9" s="156"/>
      <c r="D9" s="154"/>
      <c r="E9" s="152"/>
      <c r="F9" s="154"/>
      <c r="G9" s="10">
        <v>134</v>
      </c>
      <c r="H9" s="9" t="s">
        <v>42</v>
      </c>
      <c r="I9" s="39">
        <v>228932</v>
      </c>
      <c r="J9" s="39">
        <v>228932</v>
      </c>
      <c r="K9" s="39">
        <v>228932</v>
      </c>
      <c r="L9" s="75">
        <v>228932</v>
      </c>
      <c r="M9" s="75">
        <v>228932</v>
      </c>
      <c r="N9" s="75">
        <v>228932</v>
      </c>
      <c r="O9" s="39">
        <v>228932</v>
      </c>
      <c r="P9" s="75">
        <v>228932</v>
      </c>
      <c r="Q9" s="136">
        <v>228932</v>
      </c>
      <c r="R9" s="75">
        <v>228932</v>
      </c>
      <c r="S9" s="75">
        <v>228932</v>
      </c>
      <c r="T9" s="75">
        <v>228932</v>
      </c>
      <c r="U9" s="12">
        <f t="shared" si="0"/>
        <v>2747184</v>
      </c>
      <c r="V9" s="40">
        <v>0</v>
      </c>
      <c r="W9" s="170"/>
    </row>
    <row r="10" spans="1:23" x14ac:dyDescent="0.25">
      <c r="A10" s="157">
        <v>2</v>
      </c>
      <c r="B10" s="153">
        <v>0</v>
      </c>
      <c r="C10" s="155">
        <v>650013</v>
      </c>
      <c r="D10" s="153" t="s">
        <v>34</v>
      </c>
      <c r="E10" s="151" t="s">
        <v>35</v>
      </c>
      <c r="F10" s="153" t="s">
        <v>7</v>
      </c>
      <c r="G10" s="7">
        <v>111</v>
      </c>
      <c r="H10" s="7" t="s">
        <v>8</v>
      </c>
      <c r="I10" s="38">
        <v>3500000</v>
      </c>
      <c r="J10" s="38">
        <v>3500000</v>
      </c>
      <c r="K10" s="38">
        <v>3500000</v>
      </c>
      <c r="L10" s="59">
        <v>3500000</v>
      </c>
      <c r="M10" s="59">
        <v>3500000</v>
      </c>
      <c r="N10" s="59">
        <v>3500000</v>
      </c>
      <c r="O10" s="38">
        <v>3500000</v>
      </c>
      <c r="P10" s="59">
        <v>3500000</v>
      </c>
      <c r="Q10" s="135">
        <v>3500000</v>
      </c>
      <c r="R10" s="59">
        <v>3500000</v>
      </c>
      <c r="S10" s="59">
        <v>3500000</v>
      </c>
      <c r="T10" s="59">
        <v>3500000</v>
      </c>
      <c r="U10" s="8">
        <f t="shared" si="0"/>
        <v>42000000</v>
      </c>
      <c r="V10" s="38">
        <f t="shared" si="1"/>
        <v>3500000</v>
      </c>
      <c r="W10" s="169">
        <f>(U10+U11)</f>
        <v>46200000</v>
      </c>
    </row>
    <row r="11" spans="1:23" ht="15.75" thickBot="1" x14ac:dyDescent="0.3">
      <c r="A11" s="158"/>
      <c r="B11" s="154"/>
      <c r="C11" s="156"/>
      <c r="D11" s="154"/>
      <c r="E11" s="152"/>
      <c r="F11" s="154"/>
      <c r="G11" s="10">
        <v>134</v>
      </c>
      <c r="H11" s="9" t="s">
        <v>42</v>
      </c>
      <c r="I11" s="40">
        <v>350000</v>
      </c>
      <c r="J11" s="40">
        <v>350000</v>
      </c>
      <c r="K11" s="40">
        <v>350000</v>
      </c>
      <c r="L11" s="61">
        <v>350000</v>
      </c>
      <c r="M11" s="61">
        <v>350000</v>
      </c>
      <c r="N11" s="61">
        <v>350000</v>
      </c>
      <c r="O11" s="40">
        <v>350000</v>
      </c>
      <c r="P11" s="61">
        <v>350000</v>
      </c>
      <c r="Q11" s="137">
        <v>350000</v>
      </c>
      <c r="R11" s="61">
        <v>350000</v>
      </c>
      <c r="S11" s="61">
        <v>350000</v>
      </c>
      <c r="T11" s="61">
        <v>350000</v>
      </c>
      <c r="U11" s="12">
        <f t="shared" si="0"/>
        <v>4200000</v>
      </c>
      <c r="V11" s="40">
        <v>0</v>
      </c>
      <c r="W11" s="170"/>
    </row>
    <row r="12" spans="1:23" x14ac:dyDescent="0.25">
      <c r="A12" s="163">
        <v>3</v>
      </c>
      <c r="B12" s="157">
        <v>0</v>
      </c>
      <c r="C12" s="155">
        <v>4973849</v>
      </c>
      <c r="D12" s="153" t="s">
        <v>40</v>
      </c>
      <c r="E12" s="151" t="s">
        <v>41</v>
      </c>
      <c r="F12" s="153" t="s">
        <v>7</v>
      </c>
      <c r="G12" s="7">
        <v>111</v>
      </c>
      <c r="H12" s="7" t="s">
        <v>8</v>
      </c>
      <c r="I12" s="38">
        <v>3500000</v>
      </c>
      <c r="J12" s="38">
        <v>3500000</v>
      </c>
      <c r="K12" s="38">
        <v>3500000</v>
      </c>
      <c r="L12" s="59">
        <v>3500000</v>
      </c>
      <c r="M12" s="59">
        <v>3500000</v>
      </c>
      <c r="N12" s="59">
        <v>3500000</v>
      </c>
      <c r="O12" s="38">
        <v>3500000</v>
      </c>
      <c r="P12" s="59">
        <v>3500000</v>
      </c>
      <c r="Q12" s="135">
        <v>3500000</v>
      </c>
      <c r="R12" s="59">
        <v>3500000</v>
      </c>
      <c r="S12" s="59">
        <v>3500000</v>
      </c>
      <c r="T12" s="59">
        <v>3500000</v>
      </c>
      <c r="U12" s="8">
        <f t="shared" si="0"/>
        <v>42000000</v>
      </c>
      <c r="V12" s="38">
        <f t="shared" si="1"/>
        <v>3500000</v>
      </c>
      <c r="W12" s="169">
        <f>(U12+U13)</f>
        <v>46200000</v>
      </c>
    </row>
    <row r="13" spans="1:23" ht="15.75" thickBot="1" x14ac:dyDescent="0.3">
      <c r="A13" s="164"/>
      <c r="B13" s="162"/>
      <c r="C13" s="161"/>
      <c r="D13" s="160"/>
      <c r="E13" s="159"/>
      <c r="F13" s="160"/>
      <c r="G13" s="15">
        <v>134</v>
      </c>
      <c r="H13" s="113" t="s">
        <v>42</v>
      </c>
      <c r="I13" s="41">
        <v>350000</v>
      </c>
      <c r="J13" s="41">
        <v>350000</v>
      </c>
      <c r="K13" s="41">
        <v>350000</v>
      </c>
      <c r="L13" s="80">
        <v>350000</v>
      </c>
      <c r="M13" s="80">
        <v>350000</v>
      </c>
      <c r="N13" s="80">
        <v>350000</v>
      </c>
      <c r="O13" s="41">
        <v>350000</v>
      </c>
      <c r="P13" s="80">
        <v>350000</v>
      </c>
      <c r="Q13" s="138">
        <v>350000</v>
      </c>
      <c r="R13" s="80">
        <v>350000</v>
      </c>
      <c r="S13" s="80">
        <v>350000</v>
      </c>
      <c r="T13" s="80">
        <v>350000</v>
      </c>
      <c r="U13" s="14">
        <f t="shared" si="0"/>
        <v>4200000</v>
      </c>
      <c r="V13" s="41">
        <v>0</v>
      </c>
      <c r="W13" s="171"/>
    </row>
    <row r="14" spans="1:23" s="15" customFormat="1" x14ac:dyDescent="0.25">
      <c r="A14" s="105"/>
      <c r="B14" s="106"/>
      <c r="C14" s="106"/>
      <c r="D14" s="7"/>
      <c r="E14" s="106"/>
      <c r="F14" s="107"/>
      <c r="G14" s="7">
        <v>111</v>
      </c>
      <c r="H14" s="7" t="s">
        <v>8</v>
      </c>
      <c r="I14" s="38">
        <v>2489324</v>
      </c>
      <c r="J14" s="38">
        <v>2489324</v>
      </c>
      <c r="K14" s="38">
        <v>2489324</v>
      </c>
      <c r="L14" s="59">
        <v>2489324</v>
      </c>
      <c r="M14" s="59">
        <v>2489324</v>
      </c>
      <c r="N14" s="59">
        <v>2489324</v>
      </c>
      <c r="O14" s="38">
        <v>2489324</v>
      </c>
      <c r="P14" s="59">
        <v>2489324</v>
      </c>
      <c r="Q14" s="135">
        <v>2489324</v>
      </c>
      <c r="R14" s="59">
        <v>2489324</v>
      </c>
      <c r="S14" s="59">
        <v>2489324</v>
      </c>
      <c r="T14" s="59">
        <v>2489324</v>
      </c>
      <c r="U14" s="8">
        <f t="shared" si="0"/>
        <v>29871888</v>
      </c>
      <c r="V14" s="38">
        <v>2489324</v>
      </c>
      <c r="W14" s="108">
        <f>U14+V14</f>
        <v>32361212</v>
      </c>
    </row>
    <row r="15" spans="1:23" s="15" customFormat="1" ht="15.75" thickBot="1" x14ac:dyDescent="0.3">
      <c r="A15" s="109">
        <v>4</v>
      </c>
      <c r="B15" s="110">
        <v>0</v>
      </c>
      <c r="C15" s="110">
        <v>7525228</v>
      </c>
      <c r="D15" s="110" t="s">
        <v>147</v>
      </c>
      <c r="E15" s="110" t="s">
        <v>115</v>
      </c>
      <c r="F15" s="111" t="s">
        <v>7</v>
      </c>
      <c r="G15" s="9">
        <v>134</v>
      </c>
      <c r="H15" s="9" t="s">
        <v>148</v>
      </c>
      <c r="I15" s="40">
        <v>248932</v>
      </c>
      <c r="J15" s="40">
        <v>248932</v>
      </c>
      <c r="K15" s="40">
        <v>248932</v>
      </c>
      <c r="L15" s="61">
        <v>248932</v>
      </c>
      <c r="M15" s="61">
        <v>248932</v>
      </c>
      <c r="N15" s="61">
        <v>248932</v>
      </c>
      <c r="O15" s="40">
        <v>248932</v>
      </c>
      <c r="P15" s="61">
        <v>248932</v>
      </c>
      <c r="Q15" s="137">
        <v>248932</v>
      </c>
      <c r="R15" s="61">
        <v>248932</v>
      </c>
      <c r="S15" s="61">
        <v>248932</v>
      </c>
      <c r="T15" s="61">
        <v>248932</v>
      </c>
      <c r="U15" s="12">
        <f t="shared" si="0"/>
        <v>2987184</v>
      </c>
      <c r="V15" s="40"/>
      <c r="W15" s="112">
        <f t="shared" ref="W15:W17" si="2">U15+V15</f>
        <v>2987184</v>
      </c>
    </row>
    <row r="16" spans="1:23" s="15" customFormat="1" x14ac:dyDescent="0.25">
      <c r="A16" s="105"/>
      <c r="B16" s="106"/>
      <c r="C16" s="106"/>
      <c r="D16" s="106"/>
      <c r="E16" s="106"/>
      <c r="F16" s="107"/>
      <c r="G16" s="7">
        <v>111</v>
      </c>
      <c r="H16" s="7" t="s">
        <v>8</v>
      </c>
      <c r="I16" s="38">
        <v>2400000</v>
      </c>
      <c r="J16" s="38">
        <v>2400000</v>
      </c>
      <c r="K16" s="38">
        <v>2400000</v>
      </c>
      <c r="L16" s="59">
        <v>2400000</v>
      </c>
      <c r="M16" s="59">
        <v>2400000</v>
      </c>
      <c r="N16" s="59">
        <v>2400000</v>
      </c>
      <c r="O16" s="38">
        <v>2400000</v>
      </c>
      <c r="P16" s="59">
        <v>2400000</v>
      </c>
      <c r="Q16" s="135">
        <v>2400000</v>
      </c>
      <c r="R16" s="59">
        <v>2400000</v>
      </c>
      <c r="S16" s="59">
        <v>2400000</v>
      </c>
      <c r="T16" s="59">
        <v>2400000</v>
      </c>
      <c r="U16" s="8">
        <f t="shared" si="0"/>
        <v>28800000</v>
      </c>
      <c r="V16" s="38">
        <v>2400000</v>
      </c>
      <c r="W16" s="108">
        <f t="shared" si="2"/>
        <v>31200000</v>
      </c>
    </row>
    <row r="17" spans="1:24" s="15" customFormat="1" ht="15.75" thickBot="1" x14ac:dyDescent="0.3">
      <c r="A17" s="109">
        <v>5</v>
      </c>
      <c r="B17" s="110">
        <v>0</v>
      </c>
      <c r="C17" s="110">
        <v>7379654</v>
      </c>
      <c r="D17" s="110" t="s">
        <v>149</v>
      </c>
      <c r="E17" s="110" t="s">
        <v>150</v>
      </c>
      <c r="F17" s="111" t="s">
        <v>7</v>
      </c>
      <c r="G17" s="9">
        <v>134</v>
      </c>
      <c r="H17" s="9" t="s">
        <v>151</v>
      </c>
      <c r="I17" s="40">
        <v>240000</v>
      </c>
      <c r="J17" s="40">
        <v>240000</v>
      </c>
      <c r="K17" s="40">
        <v>240000</v>
      </c>
      <c r="L17" s="61">
        <v>240000</v>
      </c>
      <c r="M17" s="61">
        <v>240000</v>
      </c>
      <c r="N17" s="61">
        <v>240000</v>
      </c>
      <c r="O17" s="40">
        <v>240000</v>
      </c>
      <c r="P17" s="61">
        <v>240000</v>
      </c>
      <c r="Q17" s="137">
        <v>240000</v>
      </c>
      <c r="R17" s="61">
        <v>240000</v>
      </c>
      <c r="S17" s="61">
        <v>240000</v>
      </c>
      <c r="T17" s="61">
        <v>240000</v>
      </c>
      <c r="U17" s="12">
        <f t="shared" si="0"/>
        <v>2880000</v>
      </c>
      <c r="V17" s="40"/>
      <c r="W17" s="112">
        <f t="shared" si="2"/>
        <v>2880000</v>
      </c>
    </row>
    <row r="18" spans="1:24" s="15" customFormat="1" x14ac:dyDescent="0.25">
      <c r="A18" s="162">
        <v>6</v>
      </c>
      <c r="B18" s="160">
        <v>0</v>
      </c>
      <c r="C18" s="160">
        <v>5748647</v>
      </c>
      <c r="D18" s="160" t="s">
        <v>38</v>
      </c>
      <c r="E18" s="160" t="s">
        <v>39</v>
      </c>
      <c r="F18" s="159" t="s">
        <v>7</v>
      </c>
      <c r="G18" s="3">
        <v>111</v>
      </c>
      <c r="H18" s="3" t="s">
        <v>8</v>
      </c>
      <c r="I18" s="42">
        <v>3300000</v>
      </c>
      <c r="J18" s="42">
        <v>3300000</v>
      </c>
      <c r="K18" s="42">
        <v>3300000</v>
      </c>
      <c r="L18" s="79">
        <v>3300000</v>
      </c>
      <c r="M18" s="79">
        <v>3300000</v>
      </c>
      <c r="N18" s="79">
        <v>3300000</v>
      </c>
      <c r="O18" s="42">
        <v>3300000</v>
      </c>
      <c r="P18" s="79">
        <v>3300000</v>
      </c>
      <c r="Q18" s="139">
        <v>3300000</v>
      </c>
      <c r="R18" s="79">
        <v>3300000</v>
      </c>
      <c r="S18" s="79">
        <v>3300000</v>
      </c>
      <c r="T18" s="79">
        <v>3300000</v>
      </c>
      <c r="U18" s="6">
        <f t="shared" si="0"/>
        <v>39600000</v>
      </c>
      <c r="V18" s="42">
        <f t="shared" si="1"/>
        <v>3300000</v>
      </c>
      <c r="W18" s="172">
        <f>(U18+U19)</f>
        <v>43560000</v>
      </c>
    </row>
    <row r="19" spans="1:24" ht="15.75" thickBot="1" x14ac:dyDescent="0.3">
      <c r="A19" s="162"/>
      <c r="B19" s="160"/>
      <c r="C19" s="160"/>
      <c r="D19" s="160"/>
      <c r="E19" s="160"/>
      <c r="F19" s="159"/>
      <c r="G19" s="49">
        <v>134</v>
      </c>
      <c r="H19" s="49" t="s">
        <v>42</v>
      </c>
      <c r="I19" s="50">
        <v>330000</v>
      </c>
      <c r="J19" s="50">
        <v>330000</v>
      </c>
      <c r="K19" s="50">
        <v>330000</v>
      </c>
      <c r="L19" s="76">
        <v>330000</v>
      </c>
      <c r="M19" s="76">
        <v>330000</v>
      </c>
      <c r="N19" s="76">
        <v>330000</v>
      </c>
      <c r="O19" s="50">
        <v>330000</v>
      </c>
      <c r="P19" s="76">
        <v>330000</v>
      </c>
      <c r="Q19" s="140">
        <v>330000</v>
      </c>
      <c r="R19" s="76">
        <v>330000</v>
      </c>
      <c r="S19" s="76">
        <v>330000</v>
      </c>
      <c r="T19" s="76">
        <v>330000</v>
      </c>
      <c r="U19" s="51">
        <f t="shared" ref="U19:U52" si="3">SUM(I19:T19)</f>
        <v>3960000</v>
      </c>
      <c r="V19" s="50">
        <v>0</v>
      </c>
      <c r="W19" s="173"/>
    </row>
    <row r="20" spans="1:24" x14ac:dyDescent="0.25">
      <c r="A20" s="157">
        <v>7</v>
      </c>
      <c r="B20" s="153">
        <v>0</v>
      </c>
      <c r="C20" s="153">
        <v>5545173</v>
      </c>
      <c r="D20" s="153" t="s">
        <v>45</v>
      </c>
      <c r="E20" s="153" t="s">
        <v>46</v>
      </c>
      <c r="F20" s="151" t="s">
        <v>7</v>
      </c>
      <c r="G20" s="3">
        <v>111</v>
      </c>
      <c r="H20" s="3" t="s">
        <v>8</v>
      </c>
      <c r="I20" s="42">
        <v>2000000</v>
      </c>
      <c r="J20" s="42">
        <v>2000000</v>
      </c>
      <c r="K20" s="42">
        <v>2000000</v>
      </c>
      <c r="L20" s="79">
        <v>2000000</v>
      </c>
      <c r="M20" s="79">
        <v>2000000</v>
      </c>
      <c r="N20" s="79">
        <v>2000000</v>
      </c>
      <c r="O20" s="42">
        <v>2000000</v>
      </c>
      <c r="P20" s="79">
        <v>2111111</v>
      </c>
      <c r="Q20" s="139">
        <v>2111111</v>
      </c>
      <c r="R20" s="79">
        <v>2111111</v>
      </c>
      <c r="S20" s="79">
        <v>2111111</v>
      </c>
      <c r="T20" s="79">
        <v>2111111</v>
      </c>
      <c r="U20" s="6">
        <f t="shared" si="3"/>
        <v>24555555</v>
      </c>
      <c r="V20" s="42">
        <v>2056000</v>
      </c>
      <c r="W20" s="171">
        <f>(U20+U21)</f>
        <v>27011110</v>
      </c>
    </row>
    <row r="21" spans="1:24" ht="15.75" thickBot="1" x14ac:dyDescent="0.3">
      <c r="A21" s="158"/>
      <c r="B21" s="154"/>
      <c r="C21" s="154"/>
      <c r="D21" s="154"/>
      <c r="E21" s="154"/>
      <c r="F21" s="152"/>
      <c r="G21" s="10">
        <v>134</v>
      </c>
      <c r="H21" s="11" t="s">
        <v>42</v>
      </c>
      <c r="I21" s="40">
        <v>200000</v>
      </c>
      <c r="J21" s="40">
        <v>200000</v>
      </c>
      <c r="K21" s="40">
        <v>200000</v>
      </c>
      <c r="L21" s="61">
        <v>200000</v>
      </c>
      <c r="M21" s="61">
        <v>200000</v>
      </c>
      <c r="N21" s="61">
        <v>200000</v>
      </c>
      <c r="O21" s="40">
        <v>200000</v>
      </c>
      <c r="P21" s="61">
        <v>211111</v>
      </c>
      <c r="Q21" s="137">
        <v>211111</v>
      </c>
      <c r="R21" s="61">
        <v>211111</v>
      </c>
      <c r="S21" s="61">
        <v>211111</v>
      </c>
      <c r="T21" s="61">
        <v>211111</v>
      </c>
      <c r="U21" s="12">
        <f t="shared" si="3"/>
        <v>2455555</v>
      </c>
      <c r="V21" s="40"/>
      <c r="W21" s="170"/>
    </row>
    <row r="22" spans="1:24" x14ac:dyDescent="0.25">
      <c r="A22" s="157">
        <v>8</v>
      </c>
      <c r="B22" s="153">
        <v>0</v>
      </c>
      <c r="C22" s="153">
        <v>4699384</v>
      </c>
      <c r="D22" s="153" t="s">
        <v>47</v>
      </c>
      <c r="E22" s="153" t="s">
        <v>48</v>
      </c>
      <c r="F22" s="153" t="s">
        <v>7</v>
      </c>
      <c r="G22" s="7">
        <v>111</v>
      </c>
      <c r="H22" s="7" t="s">
        <v>8</v>
      </c>
      <c r="I22" s="38">
        <v>2000000</v>
      </c>
      <c r="J22" s="38">
        <v>2000000</v>
      </c>
      <c r="K22" s="38">
        <v>2000000</v>
      </c>
      <c r="L22" s="59">
        <v>2000000</v>
      </c>
      <c r="M22" s="59">
        <v>2000000</v>
      </c>
      <c r="N22" s="59">
        <v>2000000</v>
      </c>
      <c r="O22" s="38">
        <v>2000000</v>
      </c>
      <c r="P22" s="59">
        <v>2000000</v>
      </c>
      <c r="Q22" s="135">
        <v>2000000</v>
      </c>
      <c r="R22" s="59">
        <v>2000000</v>
      </c>
      <c r="S22" s="59">
        <v>2000000</v>
      </c>
      <c r="T22" s="59">
        <v>2000000</v>
      </c>
      <c r="U22" s="8">
        <f t="shared" si="3"/>
        <v>24000000</v>
      </c>
      <c r="V22" s="38">
        <f t="shared" ref="V22:V55" si="4">U22/12</f>
        <v>2000000</v>
      </c>
      <c r="W22" s="169">
        <f>(U22+U23)</f>
        <v>26400000</v>
      </c>
    </row>
    <row r="23" spans="1:24" ht="15.75" thickBot="1" x14ac:dyDescent="0.3">
      <c r="A23" s="158"/>
      <c r="B23" s="154"/>
      <c r="C23" s="154"/>
      <c r="D23" s="154"/>
      <c r="E23" s="154"/>
      <c r="F23" s="154"/>
      <c r="G23" s="10">
        <v>134</v>
      </c>
      <c r="H23" s="11" t="s">
        <v>42</v>
      </c>
      <c r="I23" s="40">
        <v>200000</v>
      </c>
      <c r="J23" s="40">
        <v>200000</v>
      </c>
      <c r="K23" s="40">
        <v>200000</v>
      </c>
      <c r="L23" s="61">
        <v>200000</v>
      </c>
      <c r="M23" s="61">
        <v>200000</v>
      </c>
      <c r="N23" s="61">
        <v>200000</v>
      </c>
      <c r="O23" s="40">
        <v>200000</v>
      </c>
      <c r="P23" s="61">
        <v>200000</v>
      </c>
      <c r="Q23" s="137">
        <v>200000</v>
      </c>
      <c r="R23" s="61">
        <v>200000</v>
      </c>
      <c r="S23" s="61">
        <v>200000</v>
      </c>
      <c r="T23" s="61">
        <v>200000</v>
      </c>
      <c r="U23" s="12">
        <f t="shared" si="3"/>
        <v>2400000</v>
      </c>
      <c r="V23" s="40"/>
      <c r="W23" s="170"/>
    </row>
    <row r="24" spans="1:24" ht="15.75" thickBot="1" x14ac:dyDescent="0.3">
      <c r="A24" s="90"/>
      <c r="B24" s="89"/>
      <c r="C24" s="17"/>
      <c r="D24" s="27"/>
      <c r="E24" s="13"/>
      <c r="F24" s="17"/>
      <c r="G24" s="17">
        <v>111</v>
      </c>
      <c r="H24" s="17" t="s">
        <v>8</v>
      </c>
      <c r="I24" s="45">
        <v>2800000</v>
      </c>
      <c r="J24" s="45">
        <v>2800000</v>
      </c>
      <c r="K24" s="45">
        <v>2800000</v>
      </c>
      <c r="L24" s="78">
        <v>2800000</v>
      </c>
      <c r="M24" s="78">
        <v>2800000</v>
      </c>
      <c r="N24" s="78">
        <v>2800000</v>
      </c>
      <c r="O24" s="45">
        <v>2800000</v>
      </c>
      <c r="P24" s="78">
        <v>2800000</v>
      </c>
      <c r="Q24" s="45">
        <v>2800000</v>
      </c>
      <c r="R24" s="78">
        <v>2800000</v>
      </c>
      <c r="S24" s="78">
        <v>2800000</v>
      </c>
      <c r="T24" s="78">
        <v>2800000</v>
      </c>
      <c r="U24" s="18">
        <f t="shared" si="3"/>
        <v>33600000</v>
      </c>
      <c r="V24" s="94">
        <f t="shared" ref="V24" si="5">U24/12</f>
        <v>2800000</v>
      </c>
      <c r="W24" s="28">
        <f t="shared" ref="W24" si="6">U24+V24</f>
        <v>36400000</v>
      </c>
    </row>
    <row r="25" spans="1:24" ht="15.75" thickBot="1" x14ac:dyDescent="0.3">
      <c r="A25" s="33">
        <v>9</v>
      </c>
      <c r="B25" s="34">
        <v>0</v>
      </c>
      <c r="C25" s="17">
        <v>5907227</v>
      </c>
      <c r="D25" s="27" t="s">
        <v>152</v>
      </c>
      <c r="E25" s="13" t="s">
        <v>94</v>
      </c>
      <c r="F25" s="17" t="s">
        <v>7</v>
      </c>
      <c r="G25" s="64">
        <v>134</v>
      </c>
      <c r="H25" s="16" t="s">
        <v>172</v>
      </c>
      <c r="I25" s="48">
        <v>280000</v>
      </c>
      <c r="J25" s="48">
        <v>280000</v>
      </c>
      <c r="K25" s="48">
        <v>280000</v>
      </c>
      <c r="L25" s="77">
        <v>280000</v>
      </c>
      <c r="M25" s="77">
        <v>280000</v>
      </c>
      <c r="N25" s="77">
        <v>280000</v>
      </c>
      <c r="O25" s="48">
        <v>280000</v>
      </c>
      <c r="P25" s="77">
        <v>280000</v>
      </c>
      <c r="Q25" s="141">
        <v>280000</v>
      </c>
      <c r="R25" s="77">
        <v>280000</v>
      </c>
      <c r="S25" s="77">
        <v>280000</v>
      </c>
      <c r="T25" s="77">
        <v>280000</v>
      </c>
      <c r="U25" s="47">
        <f t="shared" si="3"/>
        <v>3360000</v>
      </c>
      <c r="V25" s="48"/>
      <c r="W25" s="35"/>
    </row>
    <row r="26" spans="1:24" x14ac:dyDescent="0.25">
      <c r="A26" s="157">
        <v>10</v>
      </c>
      <c r="B26" s="153">
        <v>0</v>
      </c>
      <c r="C26" s="153">
        <v>5504759</v>
      </c>
      <c r="D26" s="153" t="s">
        <v>49</v>
      </c>
      <c r="E26" s="153" t="s">
        <v>50</v>
      </c>
      <c r="F26" s="151" t="s">
        <v>7</v>
      </c>
      <c r="G26" s="7">
        <v>111</v>
      </c>
      <c r="H26" s="7" t="s">
        <v>8</v>
      </c>
      <c r="I26" s="38">
        <v>2289324</v>
      </c>
      <c r="J26" s="38">
        <v>2289324</v>
      </c>
      <c r="K26" s="38">
        <v>2289324</v>
      </c>
      <c r="L26" s="59">
        <v>2289324</v>
      </c>
      <c r="M26" s="59">
        <v>2289324</v>
      </c>
      <c r="N26" s="59">
        <v>2289324</v>
      </c>
      <c r="O26" s="38">
        <v>2289324</v>
      </c>
      <c r="P26" s="59">
        <v>2444444</v>
      </c>
      <c r="Q26" s="135">
        <v>2444444</v>
      </c>
      <c r="R26" s="59">
        <v>2444444</v>
      </c>
      <c r="S26" s="59">
        <v>2444444</v>
      </c>
      <c r="T26" s="59">
        <v>2444444</v>
      </c>
      <c r="U26" s="8">
        <f t="shared" si="3"/>
        <v>28247488</v>
      </c>
      <c r="V26" s="38">
        <v>2357000</v>
      </c>
      <c r="W26" s="169">
        <f>(U26+U27)</f>
        <v>31072232</v>
      </c>
    </row>
    <row r="27" spans="1:24" ht="15.75" thickBot="1" x14ac:dyDescent="0.3">
      <c r="A27" s="158"/>
      <c r="B27" s="154"/>
      <c r="C27" s="154"/>
      <c r="D27" s="154"/>
      <c r="E27" s="154"/>
      <c r="F27" s="152"/>
      <c r="G27" s="10">
        <v>134</v>
      </c>
      <c r="H27" s="11" t="s">
        <v>42</v>
      </c>
      <c r="I27" s="39">
        <v>228932</v>
      </c>
      <c r="J27" s="39">
        <v>228932</v>
      </c>
      <c r="K27" s="39">
        <v>228932</v>
      </c>
      <c r="L27" s="75">
        <v>228932</v>
      </c>
      <c r="M27" s="75">
        <v>228932</v>
      </c>
      <c r="N27" s="75">
        <v>228932</v>
      </c>
      <c r="O27" s="39">
        <v>228932</v>
      </c>
      <c r="P27" s="75">
        <v>244444</v>
      </c>
      <c r="Q27" s="136">
        <v>244444</v>
      </c>
      <c r="R27" s="75">
        <v>244444</v>
      </c>
      <c r="S27" s="75">
        <v>244444</v>
      </c>
      <c r="T27" s="75">
        <v>244444</v>
      </c>
      <c r="U27" s="12">
        <f t="shared" si="3"/>
        <v>2824744</v>
      </c>
      <c r="V27" s="40"/>
      <c r="W27" s="170"/>
    </row>
    <row r="28" spans="1:24" s="49" customFormat="1" x14ac:dyDescent="0.25">
      <c r="A28" s="105"/>
      <c r="B28" s="106"/>
      <c r="C28" s="7"/>
      <c r="D28" s="7"/>
      <c r="E28" s="7"/>
      <c r="F28" s="106"/>
      <c r="G28" s="7">
        <v>111</v>
      </c>
      <c r="H28" s="7" t="s">
        <v>8</v>
      </c>
      <c r="I28" s="38">
        <v>3500000</v>
      </c>
      <c r="J28" s="38">
        <v>3500000</v>
      </c>
      <c r="K28" s="38">
        <v>3500000</v>
      </c>
      <c r="L28" s="59">
        <v>3500000</v>
      </c>
      <c r="M28" s="59">
        <v>3500000</v>
      </c>
      <c r="N28" s="59">
        <v>3500000</v>
      </c>
      <c r="O28" s="38">
        <v>3500000</v>
      </c>
      <c r="P28" s="59">
        <v>3500000</v>
      </c>
      <c r="Q28" s="135">
        <v>3500000</v>
      </c>
      <c r="R28" s="59">
        <v>2500000</v>
      </c>
      <c r="S28" s="59">
        <v>2500000</v>
      </c>
      <c r="T28" s="59">
        <v>3500000</v>
      </c>
      <c r="U28" s="8">
        <f t="shared" si="3"/>
        <v>40000000</v>
      </c>
      <c r="V28" s="38">
        <v>3500000</v>
      </c>
      <c r="W28" s="108">
        <f>U28+V28</f>
        <v>43500000</v>
      </c>
      <c r="X28" s="104"/>
    </row>
    <row r="29" spans="1:24" s="49" customFormat="1" ht="15.75" thickBot="1" x14ac:dyDescent="0.3">
      <c r="A29" s="109">
        <v>11</v>
      </c>
      <c r="B29" s="110">
        <v>0</v>
      </c>
      <c r="C29" s="110">
        <v>3971133</v>
      </c>
      <c r="D29" s="110" t="s">
        <v>153</v>
      </c>
      <c r="E29" s="110" t="s">
        <v>80</v>
      </c>
      <c r="F29" s="110" t="s">
        <v>7</v>
      </c>
      <c r="G29" s="9">
        <v>134</v>
      </c>
      <c r="H29" s="9" t="s">
        <v>151</v>
      </c>
      <c r="I29" s="40">
        <v>350000</v>
      </c>
      <c r="J29" s="40">
        <v>350000</v>
      </c>
      <c r="K29" s="40">
        <v>350000</v>
      </c>
      <c r="L29" s="61">
        <v>350000</v>
      </c>
      <c r="M29" s="61">
        <v>350000</v>
      </c>
      <c r="N29" s="61">
        <v>350000</v>
      </c>
      <c r="O29" s="40">
        <v>350000</v>
      </c>
      <c r="P29" s="61">
        <v>350000</v>
      </c>
      <c r="Q29" s="137">
        <v>350000</v>
      </c>
      <c r="R29" s="61">
        <v>350000</v>
      </c>
      <c r="S29" s="61">
        <v>350000</v>
      </c>
      <c r="T29" s="61">
        <v>350000</v>
      </c>
      <c r="U29" s="12">
        <f t="shared" si="3"/>
        <v>4200000</v>
      </c>
      <c r="V29" s="40"/>
      <c r="W29" s="112">
        <f t="shared" ref="W29:W33" si="7">U29+V29</f>
        <v>4200000</v>
      </c>
      <c r="X29" s="104"/>
    </row>
    <row r="30" spans="1:24" s="49" customFormat="1" x14ac:dyDescent="0.25">
      <c r="A30" s="105"/>
      <c r="B30" s="106"/>
      <c r="C30" s="106"/>
      <c r="D30" s="106"/>
      <c r="E30" s="106"/>
      <c r="F30" s="106"/>
      <c r="G30" s="7">
        <v>111</v>
      </c>
      <c r="H30" s="7" t="s">
        <v>8</v>
      </c>
      <c r="I30" s="38">
        <v>3000000</v>
      </c>
      <c r="J30" s="38">
        <v>3000000</v>
      </c>
      <c r="K30" s="38">
        <v>3000000</v>
      </c>
      <c r="L30" s="59">
        <v>3000000</v>
      </c>
      <c r="M30" s="59">
        <v>3000000</v>
      </c>
      <c r="N30" s="59">
        <v>3000000</v>
      </c>
      <c r="O30" s="38">
        <v>3000000</v>
      </c>
      <c r="P30" s="59">
        <v>3000000</v>
      </c>
      <c r="Q30" s="135">
        <v>3000000</v>
      </c>
      <c r="R30" s="59">
        <v>3000000</v>
      </c>
      <c r="S30" s="59">
        <v>3000000</v>
      </c>
      <c r="T30" s="59">
        <v>3000000</v>
      </c>
      <c r="U30" s="8">
        <f t="shared" si="3"/>
        <v>36000000</v>
      </c>
      <c r="V30" s="38">
        <v>3000000</v>
      </c>
      <c r="W30" s="108">
        <f t="shared" si="7"/>
        <v>39000000</v>
      </c>
      <c r="X30" s="104"/>
    </row>
    <row r="31" spans="1:24" s="49" customFormat="1" ht="15.75" thickBot="1" x14ac:dyDescent="0.3">
      <c r="A31" s="109">
        <v>12</v>
      </c>
      <c r="B31" s="110"/>
      <c r="C31" s="110">
        <v>3615650</v>
      </c>
      <c r="D31" s="110" t="s">
        <v>154</v>
      </c>
      <c r="E31" s="110" t="s">
        <v>155</v>
      </c>
      <c r="F31" s="110" t="s">
        <v>7</v>
      </c>
      <c r="G31" s="9">
        <v>134</v>
      </c>
      <c r="H31" s="9" t="s">
        <v>151</v>
      </c>
      <c r="I31" s="40">
        <v>300000</v>
      </c>
      <c r="J31" s="40">
        <v>300000</v>
      </c>
      <c r="K31" s="40">
        <v>300000</v>
      </c>
      <c r="L31" s="61">
        <v>300000</v>
      </c>
      <c r="M31" s="61">
        <v>300000</v>
      </c>
      <c r="N31" s="61">
        <v>300000</v>
      </c>
      <c r="O31" s="40">
        <v>300000</v>
      </c>
      <c r="P31" s="61">
        <v>300000</v>
      </c>
      <c r="Q31" s="137">
        <v>300000</v>
      </c>
      <c r="R31" s="61">
        <v>300000</v>
      </c>
      <c r="S31" s="61">
        <v>300000</v>
      </c>
      <c r="T31" s="61">
        <v>300000</v>
      </c>
      <c r="U31" s="12">
        <f t="shared" si="3"/>
        <v>3600000</v>
      </c>
      <c r="V31" s="40"/>
      <c r="W31" s="112">
        <f t="shared" si="7"/>
        <v>3600000</v>
      </c>
      <c r="X31" s="104"/>
    </row>
    <row r="32" spans="1:24" s="49" customFormat="1" x14ac:dyDescent="0.25">
      <c r="A32" s="105"/>
      <c r="B32" s="106"/>
      <c r="C32" s="106"/>
      <c r="D32" s="106"/>
      <c r="E32" s="106"/>
      <c r="F32" s="106"/>
      <c r="G32" s="7">
        <v>111</v>
      </c>
      <c r="H32" s="7" t="s">
        <v>8</v>
      </c>
      <c r="I32" s="38"/>
      <c r="J32" s="38"/>
      <c r="K32" s="38">
        <v>3500000</v>
      </c>
      <c r="L32" s="59">
        <v>3500000</v>
      </c>
      <c r="M32" s="59">
        <v>3500000</v>
      </c>
      <c r="N32" s="59">
        <v>3500000</v>
      </c>
      <c r="O32" s="38">
        <v>3500000</v>
      </c>
      <c r="P32" s="59">
        <v>3500000</v>
      </c>
      <c r="Q32" s="135">
        <v>3500000</v>
      </c>
      <c r="R32" s="59">
        <v>3500000</v>
      </c>
      <c r="S32" s="59">
        <v>3500000</v>
      </c>
      <c r="T32" s="59">
        <v>3500000</v>
      </c>
      <c r="U32" s="8">
        <f t="shared" si="3"/>
        <v>35000000</v>
      </c>
      <c r="V32" s="38">
        <v>3208500</v>
      </c>
      <c r="W32" s="108">
        <f t="shared" si="7"/>
        <v>38208500</v>
      </c>
      <c r="X32" s="104"/>
    </row>
    <row r="33" spans="1:24" s="49" customFormat="1" ht="15.75" thickBot="1" x14ac:dyDescent="0.3">
      <c r="A33" s="109">
        <v>13</v>
      </c>
      <c r="B33" s="110"/>
      <c r="C33" s="110">
        <v>2778169</v>
      </c>
      <c r="D33" s="110" t="s">
        <v>195</v>
      </c>
      <c r="E33" s="110" t="s">
        <v>196</v>
      </c>
      <c r="F33" s="110" t="s">
        <v>7</v>
      </c>
      <c r="G33" s="9">
        <v>134</v>
      </c>
      <c r="H33" s="9" t="s">
        <v>151</v>
      </c>
      <c r="I33" s="40"/>
      <c r="J33" s="40"/>
      <c r="K33" s="40">
        <v>350000</v>
      </c>
      <c r="L33" s="61">
        <v>350000</v>
      </c>
      <c r="M33" s="61">
        <v>350000</v>
      </c>
      <c r="N33" s="61">
        <v>350000</v>
      </c>
      <c r="O33" s="40">
        <v>350000</v>
      </c>
      <c r="P33" s="61">
        <v>350000</v>
      </c>
      <c r="Q33" s="137">
        <v>350000</v>
      </c>
      <c r="R33" s="61">
        <v>350000</v>
      </c>
      <c r="S33" s="61">
        <v>350000</v>
      </c>
      <c r="T33" s="61">
        <v>350000</v>
      </c>
      <c r="U33" s="12">
        <f t="shared" si="3"/>
        <v>3500000</v>
      </c>
      <c r="V33" s="40"/>
      <c r="W33" s="112">
        <f t="shared" si="7"/>
        <v>3500000</v>
      </c>
      <c r="X33" s="104"/>
    </row>
    <row r="34" spans="1:24" x14ac:dyDescent="0.25">
      <c r="A34" s="157">
        <v>15</v>
      </c>
      <c r="B34" s="153">
        <v>0</v>
      </c>
      <c r="C34" s="153">
        <v>2030361</v>
      </c>
      <c r="D34" s="153" t="s">
        <v>36</v>
      </c>
      <c r="E34" s="153" t="s">
        <v>37</v>
      </c>
      <c r="F34" s="151" t="s">
        <v>7</v>
      </c>
      <c r="G34" s="7">
        <v>111</v>
      </c>
      <c r="H34" s="7" t="s">
        <v>8</v>
      </c>
      <c r="I34" s="38">
        <v>3000000</v>
      </c>
      <c r="J34" s="38">
        <v>3000000</v>
      </c>
      <c r="K34" s="38">
        <v>3000000</v>
      </c>
      <c r="L34" s="59">
        <v>3000000</v>
      </c>
      <c r="M34" s="59">
        <v>3000000</v>
      </c>
      <c r="N34" s="59">
        <v>3000000</v>
      </c>
      <c r="O34" s="38">
        <v>3000000</v>
      </c>
      <c r="P34" s="59">
        <v>3000000</v>
      </c>
      <c r="Q34" s="135">
        <v>3000000</v>
      </c>
      <c r="R34" s="59">
        <v>3000000</v>
      </c>
      <c r="S34" s="59">
        <v>3000000</v>
      </c>
      <c r="T34" s="59">
        <v>3000000</v>
      </c>
      <c r="U34" s="8">
        <f t="shared" si="3"/>
        <v>36000000</v>
      </c>
      <c r="V34" s="38">
        <f t="shared" si="4"/>
        <v>3000000</v>
      </c>
      <c r="W34" s="169">
        <f>(U34+U35)</f>
        <v>39600000</v>
      </c>
    </row>
    <row r="35" spans="1:24" ht="15.75" thickBot="1" x14ac:dyDescent="0.3">
      <c r="A35" s="158"/>
      <c r="B35" s="154"/>
      <c r="C35" s="154"/>
      <c r="D35" s="154"/>
      <c r="E35" s="154"/>
      <c r="F35" s="152"/>
      <c r="G35" s="10">
        <v>134</v>
      </c>
      <c r="H35" s="9" t="s">
        <v>42</v>
      </c>
      <c r="I35" s="40">
        <v>300000</v>
      </c>
      <c r="J35" s="40">
        <v>300000</v>
      </c>
      <c r="K35" s="40">
        <v>300000</v>
      </c>
      <c r="L35" s="61">
        <v>300000</v>
      </c>
      <c r="M35" s="61">
        <v>300000</v>
      </c>
      <c r="N35" s="61">
        <v>300000</v>
      </c>
      <c r="O35" s="40">
        <v>300000</v>
      </c>
      <c r="P35" s="61">
        <v>300000</v>
      </c>
      <c r="Q35" s="137">
        <v>300000</v>
      </c>
      <c r="R35" s="61">
        <v>300000</v>
      </c>
      <c r="S35" s="61">
        <v>300000</v>
      </c>
      <c r="T35" s="61">
        <v>300000</v>
      </c>
      <c r="U35" s="12">
        <f t="shared" si="3"/>
        <v>3600000</v>
      </c>
      <c r="V35" s="40"/>
      <c r="W35" s="170"/>
    </row>
    <row r="36" spans="1:24" s="55" customFormat="1" ht="15.75" thickBot="1" x14ac:dyDescent="0.3">
      <c r="A36" s="165">
        <v>16</v>
      </c>
      <c r="B36" s="178">
        <v>0</v>
      </c>
      <c r="C36" s="181">
        <v>6302349</v>
      </c>
      <c r="D36" s="167" t="s">
        <v>51</v>
      </c>
      <c r="E36" s="178" t="s">
        <v>14</v>
      </c>
      <c r="F36" s="167" t="s">
        <v>7</v>
      </c>
      <c r="G36" s="69">
        <v>111</v>
      </c>
      <c r="H36" s="70" t="s">
        <v>8</v>
      </c>
      <c r="I36" s="59">
        <v>16000000</v>
      </c>
      <c r="J36" s="59">
        <v>16000000</v>
      </c>
      <c r="K36" s="59">
        <v>16000000</v>
      </c>
      <c r="L36" s="59">
        <v>16000000</v>
      </c>
      <c r="M36" s="59">
        <v>16000000</v>
      </c>
      <c r="N36" s="59">
        <v>16000000</v>
      </c>
      <c r="O36" s="59">
        <v>16000000</v>
      </c>
      <c r="P36" s="59">
        <v>16000000</v>
      </c>
      <c r="Q36" s="135">
        <v>16000000</v>
      </c>
      <c r="R36" s="59">
        <v>16000000</v>
      </c>
      <c r="S36" s="59">
        <v>16000000</v>
      </c>
      <c r="T36" s="59">
        <v>16000000</v>
      </c>
      <c r="U36" s="54">
        <f t="shared" si="3"/>
        <v>192000000</v>
      </c>
      <c r="V36" s="59">
        <f t="shared" si="4"/>
        <v>16000000</v>
      </c>
      <c r="W36" s="174">
        <f>(U36+U37)</f>
        <v>240000000</v>
      </c>
    </row>
    <row r="37" spans="1:24" s="55" customFormat="1" ht="15.75" thickBot="1" x14ac:dyDescent="0.3">
      <c r="A37" s="180"/>
      <c r="B37" s="183"/>
      <c r="C37" s="182"/>
      <c r="D37" s="177"/>
      <c r="E37" s="183"/>
      <c r="F37" s="177"/>
      <c r="G37" s="71">
        <v>113</v>
      </c>
      <c r="H37" s="72" t="s">
        <v>52</v>
      </c>
      <c r="I37" s="61">
        <v>4000000</v>
      </c>
      <c r="J37" s="61">
        <v>4000000</v>
      </c>
      <c r="K37" s="61">
        <v>4000000</v>
      </c>
      <c r="L37" s="61">
        <v>4000000</v>
      </c>
      <c r="M37" s="61">
        <v>4000000</v>
      </c>
      <c r="N37" s="61">
        <v>4000000</v>
      </c>
      <c r="O37" s="61">
        <v>4000000</v>
      </c>
      <c r="P37" s="61">
        <v>4000000</v>
      </c>
      <c r="Q37" s="137">
        <v>4000000</v>
      </c>
      <c r="R37" s="61">
        <v>4000000</v>
      </c>
      <c r="S37" s="61">
        <v>4000000</v>
      </c>
      <c r="T37" s="61">
        <v>4000000</v>
      </c>
      <c r="U37" s="62">
        <f t="shared" si="3"/>
        <v>48000000</v>
      </c>
      <c r="V37" s="59">
        <f t="shared" si="4"/>
        <v>4000000</v>
      </c>
      <c r="W37" s="175"/>
    </row>
    <row r="38" spans="1:24" s="55" customFormat="1" ht="15.75" thickBot="1" x14ac:dyDescent="0.3">
      <c r="A38" s="165">
        <v>17</v>
      </c>
      <c r="B38" s="178">
        <v>0</v>
      </c>
      <c r="C38" s="178">
        <v>3605865</v>
      </c>
      <c r="D38" s="167" t="s">
        <v>53</v>
      </c>
      <c r="E38" s="178" t="s">
        <v>54</v>
      </c>
      <c r="F38" s="167" t="s">
        <v>7</v>
      </c>
      <c r="G38" s="52">
        <v>112</v>
      </c>
      <c r="H38" s="52" t="s">
        <v>11</v>
      </c>
      <c r="I38" s="53">
        <v>2060000</v>
      </c>
      <c r="J38" s="53">
        <v>2060000</v>
      </c>
      <c r="K38" s="53">
        <v>2060000</v>
      </c>
      <c r="L38" s="53">
        <v>2060000</v>
      </c>
      <c r="M38" s="53">
        <v>2060000</v>
      </c>
      <c r="N38" s="53">
        <v>2060000</v>
      </c>
      <c r="O38" s="53">
        <v>2060000</v>
      </c>
      <c r="P38" s="53">
        <v>2060000</v>
      </c>
      <c r="Q38" s="142">
        <v>2060000</v>
      </c>
      <c r="R38" s="53">
        <v>2060000</v>
      </c>
      <c r="S38" s="53">
        <v>2060000</v>
      </c>
      <c r="T38" s="53">
        <v>2060000</v>
      </c>
      <c r="U38" s="54">
        <f t="shared" si="3"/>
        <v>24720000</v>
      </c>
      <c r="V38" s="59">
        <f t="shared" si="4"/>
        <v>2060000</v>
      </c>
      <c r="W38" s="174">
        <f>(U38+U39)</f>
        <v>53400000</v>
      </c>
    </row>
    <row r="39" spans="1:24" s="55" customFormat="1" ht="15.75" thickBot="1" x14ac:dyDescent="0.3">
      <c r="A39" s="166"/>
      <c r="B39" s="179"/>
      <c r="C39" s="179"/>
      <c r="D39" s="168"/>
      <c r="E39" s="179"/>
      <c r="F39" s="168"/>
      <c r="G39" s="56">
        <v>113</v>
      </c>
      <c r="H39" s="56" t="s">
        <v>55</v>
      </c>
      <c r="I39" s="57">
        <v>2390000</v>
      </c>
      <c r="J39" s="57">
        <v>2390000</v>
      </c>
      <c r="K39" s="57">
        <v>2390000</v>
      </c>
      <c r="L39" s="57">
        <v>2390000</v>
      </c>
      <c r="M39" s="57">
        <v>2390000</v>
      </c>
      <c r="N39" s="57">
        <v>2390000</v>
      </c>
      <c r="O39" s="57">
        <v>2390000</v>
      </c>
      <c r="P39" s="57">
        <v>2390000</v>
      </c>
      <c r="Q39" s="143">
        <v>2390000</v>
      </c>
      <c r="R39" s="57">
        <v>2390000</v>
      </c>
      <c r="S39" s="57">
        <v>2390000</v>
      </c>
      <c r="T39" s="57">
        <v>2390000</v>
      </c>
      <c r="U39" s="58">
        <f t="shared" si="3"/>
        <v>28680000</v>
      </c>
      <c r="V39" s="95">
        <f t="shared" si="4"/>
        <v>2390000</v>
      </c>
      <c r="W39" s="176"/>
    </row>
    <row r="40" spans="1:24" ht="15.75" thickBot="1" x14ac:dyDescent="0.3">
      <c r="A40" s="157">
        <v>18</v>
      </c>
      <c r="B40" s="153">
        <v>0</v>
      </c>
      <c r="C40" s="153">
        <v>2348497</v>
      </c>
      <c r="D40" s="151" t="s">
        <v>194</v>
      </c>
      <c r="E40" s="151" t="s">
        <v>12</v>
      </c>
      <c r="F40" s="151" t="s">
        <v>7</v>
      </c>
      <c r="G40" s="17">
        <v>112</v>
      </c>
      <c r="H40" s="17" t="s">
        <v>11</v>
      </c>
      <c r="I40" s="38">
        <v>2060000</v>
      </c>
      <c r="J40" s="38">
        <v>2060000</v>
      </c>
      <c r="K40" s="38">
        <v>2060000</v>
      </c>
      <c r="L40" s="59">
        <v>2060000</v>
      </c>
      <c r="M40" s="59">
        <v>2060000</v>
      </c>
      <c r="N40" s="59">
        <v>2060000</v>
      </c>
      <c r="O40" s="38">
        <v>2060000</v>
      </c>
      <c r="P40" s="59">
        <v>2060000</v>
      </c>
      <c r="Q40" s="135">
        <v>2060000</v>
      </c>
      <c r="R40" s="59">
        <v>2060000</v>
      </c>
      <c r="S40" s="59">
        <v>2060000</v>
      </c>
      <c r="T40" s="59">
        <v>2060000</v>
      </c>
      <c r="U40" s="8">
        <f t="shared" si="3"/>
        <v>24720000</v>
      </c>
      <c r="V40" s="38">
        <f t="shared" si="4"/>
        <v>2060000</v>
      </c>
      <c r="W40" s="169">
        <f>(U40+U41)</f>
        <v>53400000</v>
      </c>
    </row>
    <row r="41" spans="1:24" ht="15.75" thickBot="1" x14ac:dyDescent="0.3">
      <c r="A41" s="158"/>
      <c r="B41" s="154"/>
      <c r="C41" s="154"/>
      <c r="D41" s="152"/>
      <c r="E41" s="152"/>
      <c r="F41" s="152"/>
      <c r="G41" s="11">
        <v>113</v>
      </c>
      <c r="H41" s="11" t="s">
        <v>55</v>
      </c>
      <c r="I41" s="40">
        <v>2390000</v>
      </c>
      <c r="J41" s="40">
        <v>2390000</v>
      </c>
      <c r="K41" s="40">
        <v>2390000</v>
      </c>
      <c r="L41" s="61">
        <v>2390000</v>
      </c>
      <c r="M41" s="61">
        <v>2390000</v>
      </c>
      <c r="N41" s="61">
        <v>2390000</v>
      </c>
      <c r="O41" s="61">
        <v>2390000</v>
      </c>
      <c r="P41" s="61">
        <v>2390000</v>
      </c>
      <c r="Q41" s="137">
        <v>2390000</v>
      </c>
      <c r="R41" s="61">
        <v>2390000</v>
      </c>
      <c r="S41" s="61">
        <v>2390000</v>
      </c>
      <c r="T41" s="61">
        <v>2390000</v>
      </c>
      <c r="U41" s="12">
        <f t="shared" si="3"/>
        <v>28680000</v>
      </c>
      <c r="V41" s="94">
        <f t="shared" si="4"/>
        <v>2390000</v>
      </c>
      <c r="W41" s="171"/>
    </row>
    <row r="42" spans="1:24" ht="15.75" thickBot="1" x14ac:dyDescent="0.3">
      <c r="A42" s="157">
        <v>19</v>
      </c>
      <c r="B42" s="153">
        <v>0</v>
      </c>
      <c r="C42" s="153">
        <v>2126250</v>
      </c>
      <c r="D42" s="153" t="s">
        <v>56</v>
      </c>
      <c r="E42" s="153" t="s">
        <v>57</v>
      </c>
      <c r="F42" s="151" t="s">
        <v>7</v>
      </c>
      <c r="G42" s="17">
        <v>112</v>
      </c>
      <c r="H42" s="17" t="s">
        <v>11</v>
      </c>
      <c r="I42" s="38">
        <v>2060000</v>
      </c>
      <c r="J42" s="38">
        <v>2060000</v>
      </c>
      <c r="K42" s="38">
        <v>2060000</v>
      </c>
      <c r="L42" s="59">
        <v>2060000</v>
      </c>
      <c r="M42" s="59">
        <v>2060000</v>
      </c>
      <c r="N42" s="59">
        <v>2060000</v>
      </c>
      <c r="O42" s="38">
        <v>2060000</v>
      </c>
      <c r="P42" s="59">
        <v>2060000</v>
      </c>
      <c r="Q42" s="135">
        <v>2060000</v>
      </c>
      <c r="R42" s="59">
        <v>2060000</v>
      </c>
      <c r="S42" s="59">
        <v>2060000</v>
      </c>
      <c r="T42" s="59">
        <v>2060000</v>
      </c>
      <c r="U42" s="8">
        <f t="shared" si="3"/>
        <v>24720000</v>
      </c>
      <c r="V42" s="38">
        <f t="shared" si="4"/>
        <v>2060000</v>
      </c>
      <c r="W42" s="169">
        <f>(U42+U43)</f>
        <v>53400000</v>
      </c>
    </row>
    <row r="43" spans="1:24" ht="15.75" thickBot="1" x14ac:dyDescent="0.3">
      <c r="A43" s="158"/>
      <c r="B43" s="154"/>
      <c r="C43" s="154"/>
      <c r="D43" s="154"/>
      <c r="E43" s="154"/>
      <c r="F43" s="152"/>
      <c r="G43" s="11">
        <v>113</v>
      </c>
      <c r="H43" s="11" t="s">
        <v>55</v>
      </c>
      <c r="I43" s="40">
        <v>2390000</v>
      </c>
      <c r="J43" s="40">
        <v>2390000</v>
      </c>
      <c r="K43" s="40">
        <v>2390000</v>
      </c>
      <c r="L43" s="61">
        <v>2390000</v>
      </c>
      <c r="M43" s="61">
        <v>2390000</v>
      </c>
      <c r="N43" s="61">
        <v>2390000</v>
      </c>
      <c r="O43" s="40">
        <v>2390000</v>
      </c>
      <c r="P43" s="61">
        <v>2390000</v>
      </c>
      <c r="Q43" s="137">
        <v>2390000</v>
      </c>
      <c r="R43" s="61">
        <v>2390000</v>
      </c>
      <c r="S43" s="61">
        <v>2390000</v>
      </c>
      <c r="T43" s="61">
        <v>2390000</v>
      </c>
      <c r="U43" s="12">
        <f t="shared" si="3"/>
        <v>28680000</v>
      </c>
      <c r="V43" s="94">
        <f t="shared" si="4"/>
        <v>2390000</v>
      </c>
      <c r="W43" s="170"/>
    </row>
    <row r="44" spans="1:24" ht="15.75" thickBot="1" x14ac:dyDescent="0.3">
      <c r="A44" s="157">
        <v>20</v>
      </c>
      <c r="B44" s="153">
        <v>0</v>
      </c>
      <c r="C44" s="153">
        <v>4090126</v>
      </c>
      <c r="D44" s="153" t="s">
        <v>58</v>
      </c>
      <c r="E44" s="153" t="s">
        <v>59</v>
      </c>
      <c r="F44" s="151" t="s">
        <v>7</v>
      </c>
      <c r="G44" s="17">
        <v>112</v>
      </c>
      <c r="H44" s="17" t="s">
        <v>11</v>
      </c>
      <c r="I44" s="38">
        <v>2060000</v>
      </c>
      <c r="J44" s="38">
        <v>2060000</v>
      </c>
      <c r="K44" s="38">
        <v>2060000</v>
      </c>
      <c r="L44" s="59">
        <v>2060000</v>
      </c>
      <c r="M44" s="59">
        <v>2060000</v>
      </c>
      <c r="N44" s="59">
        <v>2060000</v>
      </c>
      <c r="O44" s="38">
        <v>2060000</v>
      </c>
      <c r="P44" s="59">
        <v>2060000</v>
      </c>
      <c r="Q44" s="135">
        <v>2060000</v>
      </c>
      <c r="R44" s="59">
        <v>2060000</v>
      </c>
      <c r="S44" s="59">
        <v>2060000</v>
      </c>
      <c r="T44" s="59">
        <v>2060000</v>
      </c>
      <c r="U44" s="8">
        <f t="shared" si="3"/>
        <v>24720000</v>
      </c>
      <c r="V44" s="38">
        <f t="shared" si="4"/>
        <v>2060000</v>
      </c>
      <c r="W44" s="169">
        <f>(U44+U45)</f>
        <v>53400000</v>
      </c>
    </row>
    <row r="45" spans="1:24" ht="15.75" thickBot="1" x14ac:dyDescent="0.3">
      <c r="A45" s="158"/>
      <c r="B45" s="154"/>
      <c r="C45" s="154"/>
      <c r="D45" s="154"/>
      <c r="E45" s="154"/>
      <c r="F45" s="152"/>
      <c r="G45" s="11">
        <v>113</v>
      </c>
      <c r="H45" s="11" t="s">
        <v>55</v>
      </c>
      <c r="I45" s="40">
        <v>2390000</v>
      </c>
      <c r="J45" s="40">
        <v>2390000</v>
      </c>
      <c r="K45" s="40">
        <v>2390000</v>
      </c>
      <c r="L45" s="61">
        <v>2390000</v>
      </c>
      <c r="M45" s="61">
        <v>2390000</v>
      </c>
      <c r="N45" s="61">
        <v>2390000</v>
      </c>
      <c r="O45" s="40">
        <v>2390000</v>
      </c>
      <c r="P45" s="61">
        <v>2390000</v>
      </c>
      <c r="Q45" s="137">
        <v>2390000</v>
      </c>
      <c r="R45" s="61">
        <v>2390000</v>
      </c>
      <c r="S45" s="61">
        <v>2390000</v>
      </c>
      <c r="T45" s="61">
        <v>2390000</v>
      </c>
      <c r="U45" s="12">
        <f t="shared" si="3"/>
        <v>28680000</v>
      </c>
      <c r="V45" s="94">
        <f t="shared" si="4"/>
        <v>2390000</v>
      </c>
      <c r="W45" s="170"/>
    </row>
    <row r="46" spans="1:24" ht="15.75" thickBot="1" x14ac:dyDescent="0.3">
      <c r="A46" s="157">
        <v>21</v>
      </c>
      <c r="B46" s="153">
        <v>0</v>
      </c>
      <c r="C46" s="153">
        <v>2153424</v>
      </c>
      <c r="D46" s="153" t="s">
        <v>60</v>
      </c>
      <c r="E46" s="153" t="s">
        <v>61</v>
      </c>
      <c r="F46" s="151" t="s">
        <v>7</v>
      </c>
      <c r="G46" s="17">
        <v>112</v>
      </c>
      <c r="H46" s="17" t="s">
        <v>11</v>
      </c>
      <c r="I46" s="38">
        <v>2060000</v>
      </c>
      <c r="J46" s="38">
        <v>2060000</v>
      </c>
      <c r="K46" s="38">
        <v>2060000</v>
      </c>
      <c r="L46" s="59">
        <v>2060000</v>
      </c>
      <c r="M46" s="59">
        <v>2060000</v>
      </c>
      <c r="N46" s="59">
        <v>2060000</v>
      </c>
      <c r="O46" s="38">
        <v>2060000</v>
      </c>
      <c r="P46" s="59">
        <v>2060000</v>
      </c>
      <c r="Q46" s="135">
        <v>2060000</v>
      </c>
      <c r="R46" s="59">
        <v>2060000</v>
      </c>
      <c r="S46" s="59">
        <v>2060000</v>
      </c>
      <c r="T46" s="59">
        <v>2060000</v>
      </c>
      <c r="U46" s="8">
        <f t="shared" si="3"/>
        <v>24720000</v>
      </c>
      <c r="V46" s="38">
        <f t="shared" si="4"/>
        <v>2060000</v>
      </c>
      <c r="W46" s="169">
        <f>(U46+U47)</f>
        <v>53400000</v>
      </c>
    </row>
    <row r="47" spans="1:24" ht="15.75" thickBot="1" x14ac:dyDescent="0.3">
      <c r="A47" s="158"/>
      <c r="B47" s="154"/>
      <c r="C47" s="154"/>
      <c r="D47" s="154"/>
      <c r="E47" s="154"/>
      <c r="F47" s="152"/>
      <c r="G47" s="11">
        <v>113</v>
      </c>
      <c r="H47" s="11" t="s">
        <v>55</v>
      </c>
      <c r="I47" s="40">
        <v>2390000</v>
      </c>
      <c r="J47" s="40">
        <v>2390000</v>
      </c>
      <c r="K47" s="40">
        <v>2390000</v>
      </c>
      <c r="L47" s="61">
        <v>2390000</v>
      </c>
      <c r="M47" s="61">
        <v>2390000</v>
      </c>
      <c r="N47" s="61">
        <v>2390000</v>
      </c>
      <c r="O47" s="40">
        <v>2390000</v>
      </c>
      <c r="P47" s="61">
        <v>2390000</v>
      </c>
      <c r="Q47" s="137">
        <v>2390000</v>
      </c>
      <c r="R47" s="61">
        <v>2390000</v>
      </c>
      <c r="S47" s="61">
        <v>2390000</v>
      </c>
      <c r="T47" s="61">
        <v>2390000</v>
      </c>
      <c r="U47" s="12">
        <f t="shared" si="3"/>
        <v>28680000</v>
      </c>
      <c r="V47" s="43">
        <f t="shared" si="4"/>
        <v>2390000</v>
      </c>
      <c r="W47" s="170"/>
    </row>
    <row r="48" spans="1:24" ht="15.75" thickBot="1" x14ac:dyDescent="0.3">
      <c r="A48" s="153">
        <v>22</v>
      </c>
      <c r="B48" s="153">
        <v>0</v>
      </c>
      <c r="C48" s="153">
        <v>1704718</v>
      </c>
      <c r="D48" s="153" t="s">
        <v>62</v>
      </c>
      <c r="E48" s="153" t="s">
        <v>13</v>
      </c>
      <c r="F48" s="159" t="s">
        <v>7</v>
      </c>
      <c r="G48" s="16">
        <v>112</v>
      </c>
      <c r="H48" s="16" t="s">
        <v>11</v>
      </c>
      <c r="I48" s="42">
        <v>2060000</v>
      </c>
      <c r="J48" s="42">
        <v>2060000</v>
      </c>
      <c r="K48" s="42">
        <v>2060000</v>
      </c>
      <c r="L48" s="59">
        <v>2060000</v>
      </c>
      <c r="M48" s="79">
        <v>2060000</v>
      </c>
      <c r="N48" s="79">
        <v>2060000</v>
      </c>
      <c r="O48" s="42">
        <v>2060000</v>
      </c>
      <c r="P48" s="79">
        <v>2060000</v>
      </c>
      <c r="Q48" s="139">
        <v>2060000</v>
      </c>
      <c r="R48" s="79">
        <v>2060000</v>
      </c>
      <c r="S48" s="79">
        <v>2060000</v>
      </c>
      <c r="T48" s="79">
        <v>2060000</v>
      </c>
      <c r="U48" s="6">
        <f t="shared" si="3"/>
        <v>24720000</v>
      </c>
      <c r="V48" s="42">
        <v>2060000</v>
      </c>
      <c r="W48" s="171">
        <f>(U48+U49)</f>
        <v>53400000</v>
      </c>
    </row>
    <row r="49" spans="1:23" ht="15.75" thickBot="1" x14ac:dyDescent="0.3">
      <c r="A49" s="160"/>
      <c r="B49" s="160"/>
      <c r="C49" s="160"/>
      <c r="D49" s="160"/>
      <c r="E49" s="160"/>
      <c r="F49" s="159"/>
      <c r="G49" s="16">
        <v>113</v>
      </c>
      <c r="H49" s="16" t="s">
        <v>55</v>
      </c>
      <c r="I49" s="41">
        <v>2390000</v>
      </c>
      <c r="J49" s="41">
        <v>2390000</v>
      </c>
      <c r="K49" s="41">
        <v>2390000</v>
      </c>
      <c r="L49" s="61">
        <v>2390000</v>
      </c>
      <c r="M49" s="80">
        <v>2390000</v>
      </c>
      <c r="N49" s="80">
        <v>2390000</v>
      </c>
      <c r="O49" s="41">
        <v>2390000</v>
      </c>
      <c r="P49" s="80">
        <v>2390000</v>
      </c>
      <c r="Q49" s="138">
        <v>2390000</v>
      </c>
      <c r="R49" s="80">
        <v>2390000</v>
      </c>
      <c r="S49" s="80">
        <v>2390000</v>
      </c>
      <c r="T49" s="80">
        <v>2390000</v>
      </c>
      <c r="U49" s="14">
        <f t="shared" si="3"/>
        <v>28680000</v>
      </c>
      <c r="V49" s="94">
        <v>2390000</v>
      </c>
      <c r="W49" s="171"/>
    </row>
    <row r="50" spans="1:23" ht="15.75" thickBot="1" x14ac:dyDescent="0.3">
      <c r="A50" s="157">
        <v>23</v>
      </c>
      <c r="B50" s="153">
        <v>0</v>
      </c>
      <c r="C50" s="153">
        <v>2979695</v>
      </c>
      <c r="D50" s="151" t="s">
        <v>63</v>
      </c>
      <c r="E50" s="151" t="s">
        <v>64</v>
      </c>
      <c r="F50" s="151" t="s">
        <v>7</v>
      </c>
      <c r="G50" s="17">
        <v>112</v>
      </c>
      <c r="H50" s="17" t="s">
        <v>11</v>
      </c>
      <c r="I50" s="38">
        <v>2060000</v>
      </c>
      <c r="J50" s="38">
        <v>2060000</v>
      </c>
      <c r="K50" s="38">
        <v>2060000</v>
      </c>
      <c r="L50" s="59">
        <v>2060000</v>
      </c>
      <c r="M50" s="59">
        <v>2060000</v>
      </c>
      <c r="N50" s="59">
        <v>2060000</v>
      </c>
      <c r="O50" s="59">
        <v>2060000</v>
      </c>
      <c r="P50" s="59">
        <v>2060000</v>
      </c>
      <c r="Q50" s="135">
        <v>2060000</v>
      </c>
      <c r="R50" s="59">
        <v>2060000</v>
      </c>
      <c r="S50" s="59">
        <v>2060000</v>
      </c>
      <c r="T50" s="59">
        <v>2060000</v>
      </c>
      <c r="U50" s="8">
        <f t="shared" si="3"/>
        <v>24720000</v>
      </c>
      <c r="V50" s="38">
        <v>2060000</v>
      </c>
      <c r="W50" s="169">
        <f>(U50+U51)</f>
        <v>53400000</v>
      </c>
    </row>
    <row r="51" spans="1:23" ht="15.75" thickBot="1" x14ac:dyDescent="0.3">
      <c r="A51" s="158"/>
      <c r="B51" s="154"/>
      <c r="C51" s="154"/>
      <c r="D51" s="152"/>
      <c r="E51" s="152"/>
      <c r="F51" s="152"/>
      <c r="G51" s="11">
        <v>113</v>
      </c>
      <c r="H51" s="11" t="s">
        <v>55</v>
      </c>
      <c r="I51" s="40">
        <v>2390000</v>
      </c>
      <c r="J51" s="40">
        <v>2390000</v>
      </c>
      <c r="K51" s="40">
        <v>2390000</v>
      </c>
      <c r="L51" s="61">
        <v>2390000</v>
      </c>
      <c r="M51" s="61">
        <v>2390000</v>
      </c>
      <c r="N51" s="61">
        <v>2390000</v>
      </c>
      <c r="O51" s="61">
        <v>2390000</v>
      </c>
      <c r="P51" s="61">
        <v>2390000</v>
      </c>
      <c r="Q51" s="137">
        <v>2390000</v>
      </c>
      <c r="R51" s="61">
        <v>2390000</v>
      </c>
      <c r="S51" s="61">
        <v>2390000</v>
      </c>
      <c r="T51" s="61">
        <v>2390000</v>
      </c>
      <c r="U51" s="12">
        <f t="shared" si="3"/>
        <v>28680000</v>
      </c>
      <c r="V51" s="43">
        <v>2390000</v>
      </c>
      <c r="W51" s="170"/>
    </row>
    <row r="52" spans="1:23" s="55" customFormat="1" ht="15.75" thickBot="1" x14ac:dyDescent="0.3">
      <c r="A52" s="165">
        <v>24</v>
      </c>
      <c r="B52" s="178">
        <v>0</v>
      </c>
      <c r="C52" s="178">
        <v>2593704</v>
      </c>
      <c r="D52" s="167" t="s">
        <v>65</v>
      </c>
      <c r="E52" s="167" t="s">
        <v>9</v>
      </c>
      <c r="F52" s="167" t="s">
        <v>7</v>
      </c>
      <c r="G52" s="52">
        <v>112</v>
      </c>
      <c r="H52" s="52" t="s">
        <v>11</v>
      </c>
      <c r="I52" s="59">
        <v>2060000</v>
      </c>
      <c r="J52" s="59">
        <v>2060000</v>
      </c>
      <c r="K52" s="59">
        <v>2060000</v>
      </c>
      <c r="L52" s="59">
        <v>2060000</v>
      </c>
      <c r="M52" s="59">
        <v>2060000</v>
      </c>
      <c r="N52" s="59">
        <v>2060000</v>
      </c>
      <c r="O52" s="59">
        <v>2060000</v>
      </c>
      <c r="P52" s="59">
        <v>2060000</v>
      </c>
      <c r="Q52" s="135">
        <v>2060000</v>
      </c>
      <c r="R52" s="59">
        <v>2060000</v>
      </c>
      <c r="S52" s="59">
        <v>2060000</v>
      </c>
      <c r="T52" s="59">
        <v>2060000</v>
      </c>
      <c r="U52" s="54">
        <f t="shared" si="3"/>
        <v>24720000</v>
      </c>
      <c r="V52" s="43">
        <v>2060000</v>
      </c>
      <c r="W52" s="174">
        <f>(U52+U53)</f>
        <v>53400000</v>
      </c>
    </row>
    <row r="53" spans="1:23" s="55" customFormat="1" ht="15.75" thickBot="1" x14ac:dyDescent="0.3">
      <c r="A53" s="180"/>
      <c r="B53" s="183"/>
      <c r="C53" s="183"/>
      <c r="D53" s="177"/>
      <c r="E53" s="177"/>
      <c r="F53" s="177"/>
      <c r="G53" s="60">
        <v>113</v>
      </c>
      <c r="H53" s="60" t="s">
        <v>55</v>
      </c>
      <c r="I53" s="61">
        <v>2390000</v>
      </c>
      <c r="J53" s="61">
        <v>2390000</v>
      </c>
      <c r="K53" s="61">
        <v>2390000</v>
      </c>
      <c r="L53" s="61">
        <v>2390000</v>
      </c>
      <c r="M53" s="61">
        <v>2390000</v>
      </c>
      <c r="N53" s="61">
        <v>2390000</v>
      </c>
      <c r="O53" s="61">
        <v>2390000</v>
      </c>
      <c r="P53" s="61">
        <v>2390000</v>
      </c>
      <c r="Q53" s="137">
        <v>2390000</v>
      </c>
      <c r="R53" s="61">
        <v>2390000</v>
      </c>
      <c r="S53" s="61">
        <v>2390000</v>
      </c>
      <c r="T53" s="61">
        <v>2390000</v>
      </c>
      <c r="U53" s="62">
        <f t="shared" ref="U53:U64" si="8">SUM(I53:T53)</f>
        <v>28680000</v>
      </c>
      <c r="V53" s="43">
        <v>2390000</v>
      </c>
      <c r="W53" s="175"/>
    </row>
    <row r="54" spans="1:23" s="55" customFormat="1" ht="15.75" thickBot="1" x14ac:dyDescent="0.3">
      <c r="A54" s="165">
        <v>25</v>
      </c>
      <c r="B54" s="178">
        <v>0</v>
      </c>
      <c r="C54" s="178">
        <v>4141558</v>
      </c>
      <c r="D54" s="167" t="s">
        <v>66</v>
      </c>
      <c r="E54" s="167" t="s">
        <v>67</v>
      </c>
      <c r="F54" s="167" t="s">
        <v>7</v>
      </c>
      <c r="G54" s="52">
        <v>112</v>
      </c>
      <c r="H54" s="52" t="s">
        <v>11</v>
      </c>
      <c r="I54" s="59">
        <v>2060000</v>
      </c>
      <c r="J54" s="59">
        <v>2060000</v>
      </c>
      <c r="K54" s="59">
        <v>2060000</v>
      </c>
      <c r="L54" s="59">
        <v>2060000</v>
      </c>
      <c r="M54" s="59">
        <v>2060000</v>
      </c>
      <c r="N54" s="59">
        <v>2060000</v>
      </c>
      <c r="O54" s="59">
        <v>2060000</v>
      </c>
      <c r="P54" s="59">
        <v>2060000</v>
      </c>
      <c r="Q54" s="135">
        <v>2060000</v>
      </c>
      <c r="R54" s="59">
        <v>2060000</v>
      </c>
      <c r="S54" s="59">
        <v>2060000</v>
      </c>
      <c r="T54" s="59">
        <v>2060000</v>
      </c>
      <c r="U54" s="54">
        <f t="shared" si="8"/>
        <v>24720000</v>
      </c>
      <c r="V54" s="59">
        <f t="shared" si="4"/>
        <v>2060000</v>
      </c>
      <c r="W54" s="174">
        <f>(U54+U55)</f>
        <v>53400000</v>
      </c>
    </row>
    <row r="55" spans="1:23" s="55" customFormat="1" ht="15" customHeight="1" thickBot="1" x14ac:dyDescent="0.3">
      <c r="A55" s="180"/>
      <c r="B55" s="183"/>
      <c r="C55" s="183"/>
      <c r="D55" s="177"/>
      <c r="E55" s="177"/>
      <c r="F55" s="177"/>
      <c r="G55" s="60">
        <v>113</v>
      </c>
      <c r="H55" s="60" t="s">
        <v>55</v>
      </c>
      <c r="I55" s="61">
        <v>2390000</v>
      </c>
      <c r="J55" s="61">
        <v>2390000</v>
      </c>
      <c r="K55" s="61">
        <v>2390000</v>
      </c>
      <c r="L55" s="61">
        <v>2390000</v>
      </c>
      <c r="M55" s="61">
        <v>2390000</v>
      </c>
      <c r="N55" s="61">
        <v>2390000</v>
      </c>
      <c r="O55" s="61">
        <v>2390000</v>
      </c>
      <c r="P55" s="61">
        <v>2390000</v>
      </c>
      <c r="Q55" s="137">
        <v>2390000</v>
      </c>
      <c r="R55" s="61">
        <v>2390000</v>
      </c>
      <c r="S55" s="61">
        <v>2390000</v>
      </c>
      <c r="T55" s="61">
        <v>2390000</v>
      </c>
      <c r="U55" s="62">
        <f t="shared" si="8"/>
        <v>28680000</v>
      </c>
      <c r="V55" s="81">
        <f t="shared" si="4"/>
        <v>2390000</v>
      </c>
      <c r="W55" s="175"/>
    </row>
    <row r="56" spans="1:23" s="55" customFormat="1" ht="15.75" thickBot="1" x14ac:dyDescent="0.3">
      <c r="A56" s="165">
        <v>26</v>
      </c>
      <c r="B56" s="178">
        <v>0</v>
      </c>
      <c r="C56" s="178">
        <v>5376063</v>
      </c>
      <c r="D56" s="167" t="s">
        <v>68</v>
      </c>
      <c r="E56" s="167" t="s">
        <v>69</v>
      </c>
      <c r="F56" s="167" t="s">
        <v>7</v>
      </c>
      <c r="G56" s="52">
        <v>112</v>
      </c>
      <c r="H56" s="52" t="s">
        <v>11</v>
      </c>
      <c r="I56" s="59">
        <v>2060000</v>
      </c>
      <c r="J56" s="59">
        <v>2060000</v>
      </c>
      <c r="K56" s="59">
        <v>2060000</v>
      </c>
      <c r="L56" s="59">
        <v>2060000</v>
      </c>
      <c r="M56" s="59">
        <v>2060000</v>
      </c>
      <c r="N56" s="59">
        <v>2060000</v>
      </c>
      <c r="O56" s="59">
        <v>2060000</v>
      </c>
      <c r="P56" s="59">
        <v>2060000</v>
      </c>
      <c r="Q56" s="135">
        <v>2060000</v>
      </c>
      <c r="R56" s="59">
        <v>2060000</v>
      </c>
      <c r="S56" s="59">
        <v>2060000</v>
      </c>
      <c r="T56" s="59">
        <v>2060000</v>
      </c>
      <c r="U56" s="54">
        <f t="shared" si="8"/>
        <v>24720000</v>
      </c>
      <c r="V56" s="81">
        <v>2060000</v>
      </c>
      <c r="W56" s="174">
        <f>(U56+U57)</f>
        <v>53400000</v>
      </c>
    </row>
    <row r="57" spans="1:23" s="55" customFormat="1" ht="15.75" thickBot="1" x14ac:dyDescent="0.3">
      <c r="A57" s="180"/>
      <c r="B57" s="183"/>
      <c r="C57" s="183"/>
      <c r="D57" s="177"/>
      <c r="E57" s="177"/>
      <c r="F57" s="177"/>
      <c r="G57" s="60">
        <v>113</v>
      </c>
      <c r="H57" s="60" t="s">
        <v>55</v>
      </c>
      <c r="I57" s="61">
        <v>2390000</v>
      </c>
      <c r="J57" s="61">
        <v>2390000</v>
      </c>
      <c r="K57" s="61">
        <v>2390000</v>
      </c>
      <c r="L57" s="61">
        <v>2390000</v>
      </c>
      <c r="M57" s="61">
        <v>2390000</v>
      </c>
      <c r="N57" s="61">
        <v>2390000</v>
      </c>
      <c r="O57" s="61">
        <v>2390000</v>
      </c>
      <c r="P57" s="61">
        <v>2390000</v>
      </c>
      <c r="Q57" s="137">
        <v>2390000</v>
      </c>
      <c r="R57" s="61">
        <v>2390000</v>
      </c>
      <c r="S57" s="61">
        <v>2390000</v>
      </c>
      <c r="T57" s="61">
        <v>2390000</v>
      </c>
      <c r="U57" s="62">
        <f t="shared" si="8"/>
        <v>28680000</v>
      </c>
      <c r="V57" s="61">
        <v>2390000</v>
      </c>
      <c r="W57" s="175"/>
    </row>
    <row r="58" spans="1:23" x14ac:dyDescent="0.25">
      <c r="A58" s="157">
        <v>27</v>
      </c>
      <c r="B58" s="153">
        <v>0</v>
      </c>
      <c r="C58" s="153">
        <v>5039320</v>
      </c>
      <c r="D58" s="151" t="s">
        <v>70</v>
      </c>
      <c r="E58" s="153" t="s">
        <v>71</v>
      </c>
      <c r="F58" s="151" t="s">
        <v>7</v>
      </c>
      <c r="G58" s="17">
        <v>112</v>
      </c>
      <c r="H58" s="17" t="s">
        <v>11</v>
      </c>
      <c r="I58" s="38">
        <v>2060000</v>
      </c>
      <c r="J58" s="38">
        <v>2060000</v>
      </c>
      <c r="K58" s="38">
        <v>2060000</v>
      </c>
      <c r="L58" s="59">
        <v>2060000</v>
      </c>
      <c r="M58" s="59">
        <v>2060000</v>
      </c>
      <c r="N58" s="59">
        <v>2060000</v>
      </c>
      <c r="O58" s="38">
        <v>2060000</v>
      </c>
      <c r="P58" s="59">
        <v>2060000</v>
      </c>
      <c r="Q58" s="135">
        <v>2060000</v>
      </c>
      <c r="R58" s="59">
        <v>2060000</v>
      </c>
      <c r="S58" s="59">
        <v>2060000</v>
      </c>
      <c r="T58" s="59">
        <v>2060000</v>
      </c>
      <c r="U58" s="8">
        <f t="shared" si="8"/>
        <v>24720000</v>
      </c>
      <c r="V58" s="38">
        <f t="shared" ref="V58:V114" si="9">U58/12</f>
        <v>2060000</v>
      </c>
      <c r="W58" s="169">
        <f>(U58+U59)</f>
        <v>53400000</v>
      </c>
    </row>
    <row r="59" spans="1:23" ht="15.75" thickBot="1" x14ac:dyDescent="0.3">
      <c r="A59" s="158"/>
      <c r="B59" s="154"/>
      <c r="C59" s="154"/>
      <c r="D59" s="152"/>
      <c r="E59" s="154"/>
      <c r="F59" s="152"/>
      <c r="G59" s="11">
        <v>113</v>
      </c>
      <c r="H59" s="11" t="s">
        <v>55</v>
      </c>
      <c r="I59" s="40">
        <v>2390000</v>
      </c>
      <c r="J59" s="40">
        <v>2390000</v>
      </c>
      <c r="K59" s="40">
        <v>2390000</v>
      </c>
      <c r="L59" s="61">
        <v>2390000</v>
      </c>
      <c r="M59" s="61">
        <v>2390000</v>
      </c>
      <c r="N59" s="61">
        <v>2390000</v>
      </c>
      <c r="O59" s="40">
        <v>2390000</v>
      </c>
      <c r="P59" s="61">
        <v>2390000</v>
      </c>
      <c r="Q59" s="137">
        <v>2390000</v>
      </c>
      <c r="R59" s="61">
        <v>2390000</v>
      </c>
      <c r="S59" s="61">
        <v>2390000</v>
      </c>
      <c r="T59" s="61">
        <v>2390000</v>
      </c>
      <c r="U59" s="12">
        <f t="shared" si="8"/>
        <v>28680000</v>
      </c>
      <c r="V59" s="40">
        <f t="shared" si="9"/>
        <v>2390000</v>
      </c>
      <c r="W59" s="170"/>
    </row>
    <row r="60" spans="1:23" x14ac:dyDescent="0.25">
      <c r="A60" s="157">
        <v>28</v>
      </c>
      <c r="B60" s="153">
        <v>0</v>
      </c>
      <c r="C60" s="153">
        <v>2979680</v>
      </c>
      <c r="D60" s="151" t="s">
        <v>72</v>
      </c>
      <c r="E60" s="153" t="s">
        <v>73</v>
      </c>
      <c r="F60" s="151" t="s">
        <v>7</v>
      </c>
      <c r="G60" s="17">
        <v>112</v>
      </c>
      <c r="H60" s="17" t="s">
        <v>11</v>
      </c>
      <c r="I60" s="38">
        <v>2060000</v>
      </c>
      <c r="J60" s="38">
        <v>2060000</v>
      </c>
      <c r="K60" s="38">
        <v>2060000</v>
      </c>
      <c r="L60" s="59">
        <v>2060000</v>
      </c>
      <c r="M60" s="59">
        <v>2060000</v>
      </c>
      <c r="N60" s="59">
        <v>2060000</v>
      </c>
      <c r="O60" s="38">
        <v>2060000</v>
      </c>
      <c r="P60" s="59">
        <v>2060000</v>
      </c>
      <c r="Q60" s="135">
        <v>2060000</v>
      </c>
      <c r="R60" s="59">
        <v>2060000</v>
      </c>
      <c r="S60" s="59">
        <v>2060000</v>
      </c>
      <c r="T60" s="59">
        <v>2060000</v>
      </c>
      <c r="U60" s="8">
        <f t="shared" si="8"/>
        <v>24720000</v>
      </c>
      <c r="V60" s="96">
        <f t="shared" si="9"/>
        <v>2060000</v>
      </c>
      <c r="W60" s="184">
        <f>(U60+U61)</f>
        <v>53400000</v>
      </c>
    </row>
    <row r="61" spans="1:23" ht="15.75" thickBot="1" x14ac:dyDescent="0.3">
      <c r="A61" s="158"/>
      <c r="B61" s="154"/>
      <c r="C61" s="154"/>
      <c r="D61" s="152"/>
      <c r="E61" s="154"/>
      <c r="F61" s="152"/>
      <c r="G61" s="11">
        <v>113</v>
      </c>
      <c r="H61" s="11" t="s">
        <v>55</v>
      </c>
      <c r="I61" s="40">
        <v>2390000</v>
      </c>
      <c r="J61" s="40">
        <v>2390000</v>
      </c>
      <c r="K61" s="40">
        <v>2390000</v>
      </c>
      <c r="L61" s="61">
        <v>2390000</v>
      </c>
      <c r="M61" s="61">
        <v>2390000</v>
      </c>
      <c r="N61" s="61">
        <v>2390000</v>
      </c>
      <c r="O61" s="40">
        <v>2390000</v>
      </c>
      <c r="P61" s="61">
        <v>2390000</v>
      </c>
      <c r="Q61" s="137">
        <v>2390000</v>
      </c>
      <c r="R61" s="61">
        <v>2390000</v>
      </c>
      <c r="S61" s="61">
        <v>2390000</v>
      </c>
      <c r="T61" s="61">
        <v>2390000</v>
      </c>
      <c r="U61" s="12">
        <f t="shared" si="8"/>
        <v>28680000</v>
      </c>
      <c r="V61" s="97">
        <f t="shared" si="9"/>
        <v>2390000</v>
      </c>
      <c r="W61" s="185"/>
    </row>
    <row r="62" spans="1:23" ht="15.75" thickBot="1" x14ac:dyDescent="0.3">
      <c r="A62" s="23">
        <v>29</v>
      </c>
      <c r="B62" s="24">
        <v>0</v>
      </c>
      <c r="C62" s="25">
        <v>2223471</v>
      </c>
      <c r="D62" s="25" t="s">
        <v>74</v>
      </c>
      <c r="E62" s="21" t="s">
        <v>75</v>
      </c>
      <c r="F62" s="3" t="s">
        <v>10</v>
      </c>
      <c r="G62" s="20">
        <v>145</v>
      </c>
      <c r="H62" s="20" t="s">
        <v>76</v>
      </c>
      <c r="I62" s="43">
        <v>3500000</v>
      </c>
      <c r="J62" s="43">
        <v>0</v>
      </c>
      <c r="K62" s="43">
        <v>0</v>
      </c>
      <c r="L62" s="81">
        <v>0</v>
      </c>
      <c r="M62" s="81">
        <v>0</v>
      </c>
      <c r="N62" s="81">
        <v>0</v>
      </c>
      <c r="O62" s="43">
        <v>0</v>
      </c>
      <c r="P62" s="81">
        <v>0</v>
      </c>
      <c r="Q62" s="125">
        <v>0</v>
      </c>
      <c r="R62" s="81">
        <v>0</v>
      </c>
      <c r="S62" s="81">
        <v>0</v>
      </c>
      <c r="T62" s="81">
        <v>0</v>
      </c>
      <c r="U62" s="19">
        <f t="shared" si="8"/>
        <v>3500000</v>
      </c>
      <c r="V62" s="43">
        <v>0</v>
      </c>
      <c r="W62" s="22">
        <f t="shared" ref="W62:W64" si="10">U62+V62</f>
        <v>3500000</v>
      </c>
    </row>
    <row r="63" spans="1:23" ht="15.75" thickBot="1" x14ac:dyDescent="0.3">
      <c r="A63" s="23">
        <v>30</v>
      </c>
      <c r="B63" s="24">
        <v>0</v>
      </c>
      <c r="C63" s="25">
        <v>1048433</v>
      </c>
      <c r="D63" s="25" t="s">
        <v>177</v>
      </c>
      <c r="E63" s="21" t="s">
        <v>178</v>
      </c>
      <c r="F63" s="3" t="s">
        <v>10</v>
      </c>
      <c r="G63" s="20">
        <v>145</v>
      </c>
      <c r="H63" s="20" t="s">
        <v>76</v>
      </c>
      <c r="I63" s="43"/>
      <c r="J63" s="43"/>
      <c r="K63" s="43">
        <v>3850000</v>
      </c>
      <c r="L63" s="81">
        <v>3850000</v>
      </c>
      <c r="M63" s="81">
        <v>3850000</v>
      </c>
      <c r="N63" s="81"/>
      <c r="O63" s="43"/>
      <c r="P63" s="81"/>
      <c r="Q63" s="125">
        <v>0</v>
      </c>
      <c r="R63" s="81">
        <v>0</v>
      </c>
      <c r="S63" s="81">
        <v>0</v>
      </c>
      <c r="T63" s="81">
        <v>0</v>
      </c>
      <c r="U63" s="19">
        <f t="shared" si="8"/>
        <v>11550000</v>
      </c>
      <c r="V63" s="43"/>
      <c r="W63" s="22">
        <f t="shared" si="10"/>
        <v>11550000</v>
      </c>
    </row>
    <row r="64" spans="1:23" ht="15.75" thickBot="1" x14ac:dyDescent="0.3">
      <c r="A64" s="23">
        <v>31</v>
      </c>
      <c r="B64" s="24">
        <v>0</v>
      </c>
      <c r="C64" s="25">
        <v>4141618</v>
      </c>
      <c r="D64" s="25" t="s">
        <v>133</v>
      </c>
      <c r="E64" s="25" t="s">
        <v>134</v>
      </c>
      <c r="F64" s="25" t="s">
        <v>10</v>
      </c>
      <c r="G64" s="25">
        <v>145</v>
      </c>
      <c r="H64" s="25" t="s">
        <v>76</v>
      </c>
      <c r="I64" s="44">
        <v>2500000</v>
      </c>
      <c r="J64" s="44">
        <v>2500000</v>
      </c>
      <c r="K64" s="44">
        <v>2500000</v>
      </c>
      <c r="L64" s="68">
        <v>2500000</v>
      </c>
      <c r="M64" s="68">
        <v>2500000</v>
      </c>
      <c r="N64" s="68">
        <v>0</v>
      </c>
      <c r="O64" s="44">
        <v>0</v>
      </c>
      <c r="P64" s="68">
        <v>0</v>
      </c>
      <c r="Q64" s="44">
        <v>0</v>
      </c>
      <c r="R64" s="68">
        <v>0</v>
      </c>
      <c r="S64" s="68">
        <v>0</v>
      </c>
      <c r="T64" s="68">
        <v>0</v>
      </c>
      <c r="U64" s="19">
        <f t="shared" si="8"/>
        <v>12500000</v>
      </c>
      <c r="V64" s="43">
        <v>0</v>
      </c>
      <c r="W64" s="22">
        <f t="shared" si="10"/>
        <v>12500000</v>
      </c>
    </row>
    <row r="65" spans="1:23" s="55" customFormat="1" ht="15.75" thickBot="1" x14ac:dyDescent="0.3">
      <c r="A65" s="23">
        <v>32</v>
      </c>
      <c r="B65" s="24">
        <v>0</v>
      </c>
      <c r="C65" s="65">
        <v>6717198</v>
      </c>
      <c r="D65" s="66" t="s">
        <v>79</v>
      </c>
      <c r="E65" s="67" t="s">
        <v>80</v>
      </c>
      <c r="F65" s="65" t="s">
        <v>10</v>
      </c>
      <c r="G65" s="65">
        <v>144</v>
      </c>
      <c r="H65" s="65" t="s">
        <v>78</v>
      </c>
      <c r="I65" s="68">
        <v>1000000</v>
      </c>
      <c r="J65" s="68">
        <v>1000000</v>
      </c>
      <c r="K65" s="68">
        <v>1000000</v>
      </c>
      <c r="L65" s="68">
        <v>1000000</v>
      </c>
      <c r="M65" s="68">
        <v>1000000</v>
      </c>
      <c r="N65" s="68">
        <v>1000000</v>
      </c>
      <c r="O65" s="68">
        <v>1000000</v>
      </c>
      <c r="P65" s="68">
        <v>1000000</v>
      </c>
      <c r="Q65" s="44">
        <v>1000000</v>
      </c>
      <c r="R65" s="68">
        <v>1000000</v>
      </c>
      <c r="S65" s="68">
        <v>1000000</v>
      </c>
      <c r="T65" s="68">
        <v>1000000</v>
      </c>
      <c r="U65" s="63">
        <f t="shared" ref="U65:U114" si="11">SUM(I65:T65)</f>
        <v>12000000</v>
      </c>
      <c r="V65" s="81">
        <f t="shared" si="9"/>
        <v>1000000</v>
      </c>
      <c r="W65" s="101">
        <f t="shared" ref="W65:W114" si="12">U65+V65</f>
        <v>13000000</v>
      </c>
    </row>
    <row r="66" spans="1:23" ht="15.75" thickBot="1" x14ac:dyDescent="0.3">
      <c r="A66" s="23">
        <v>33</v>
      </c>
      <c r="B66" s="24">
        <v>0</v>
      </c>
      <c r="C66" s="25">
        <v>4604310</v>
      </c>
      <c r="D66" s="26" t="s">
        <v>82</v>
      </c>
      <c r="E66" s="21" t="s">
        <v>83</v>
      </c>
      <c r="F66" s="25" t="s">
        <v>10</v>
      </c>
      <c r="G66" s="25">
        <v>144</v>
      </c>
      <c r="H66" s="25" t="s">
        <v>78</v>
      </c>
      <c r="I66" s="44">
        <v>2650307</v>
      </c>
      <c r="J66" s="44">
        <v>2650307</v>
      </c>
      <c r="K66" s="44">
        <v>2650307</v>
      </c>
      <c r="L66" s="68">
        <v>2650303</v>
      </c>
      <c r="M66" s="68">
        <v>2650303</v>
      </c>
      <c r="N66" s="68">
        <v>2650303</v>
      </c>
      <c r="O66" s="68">
        <v>2650303</v>
      </c>
      <c r="P66" s="68">
        <v>2750307</v>
      </c>
      <c r="Q66" s="44">
        <v>2750307</v>
      </c>
      <c r="R66" s="68">
        <v>2750303</v>
      </c>
      <c r="S66" s="68">
        <v>2750303</v>
      </c>
      <c r="T66" s="68">
        <v>2750303</v>
      </c>
      <c r="U66" s="19">
        <f t="shared" si="11"/>
        <v>32303656</v>
      </c>
      <c r="V66" s="43">
        <v>2701000</v>
      </c>
      <c r="W66" s="22">
        <f t="shared" si="12"/>
        <v>35004656</v>
      </c>
    </row>
    <row r="67" spans="1:23" ht="15.75" thickBot="1" x14ac:dyDescent="0.3">
      <c r="A67" s="23">
        <v>34</v>
      </c>
      <c r="B67" s="24">
        <v>0</v>
      </c>
      <c r="C67" s="25">
        <v>4088355</v>
      </c>
      <c r="D67" s="25" t="s">
        <v>84</v>
      </c>
      <c r="E67" s="21" t="s">
        <v>85</v>
      </c>
      <c r="F67" s="25" t="s">
        <v>10</v>
      </c>
      <c r="G67" s="25">
        <v>144</v>
      </c>
      <c r="H67" s="25" t="s">
        <v>78</v>
      </c>
      <c r="I67" s="44">
        <v>1800000</v>
      </c>
      <c r="J67" s="44">
        <v>1800000</v>
      </c>
      <c r="K67" s="44">
        <v>1800000</v>
      </c>
      <c r="L67" s="68">
        <v>1800000</v>
      </c>
      <c r="M67" s="68">
        <v>1800000</v>
      </c>
      <c r="N67" s="68">
        <v>1800000</v>
      </c>
      <c r="O67" s="44">
        <v>1800000</v>
      </c>
      <c r="P67" s="68">
        <v>1800000</v>
      </c>
      <c r="Q67" s="44">
        <v>1800000</v>
      </c>
      <c r="R67" s="68">
        <v>1800000</v>
      </c>
      <c r="S67" s="68">
        <v>1800000</v>
      </c>
      <c r="T67" s="68">
        <v>1800000</v>
      </c>
      <c r="U67" s="19">
        <f t="shared" si="11"/>
        <v>21600000</v>
      </c>
      <c r="V67" s="43">
        <f t="shared" si="9"/>
        <v>1800000</v>
      </c>
      <c r="W67" s="22">
        <f t="shared" si="12"/>
        <v>23400000</v>
      </c>
    </row>
    <row r="68" spans="1:23" ht="15.75" thickBot="1" x14ac:dyDescent="0.3">
      <c r="A68" s="23">
        <v>35</v>
      </c>
      <c r="B68" s="24">
        <v>0</v>
      </c>
      <c r="C68" s="21">
        <v>4228290</v>
      </c>
      <c r="D68" s="21" t="s">
        <v>86</v>
      </c>
      <c r="E68" s="21" t="s">
        <v>87</v>
      </c>
      <c r="F68" s="25" t="s">
        <v>10</v>
      </c>
      <c r="G68" s="25">
        <v>144</v>
      </c>
      <c r="H68" s="25" t="s">
        <v>78</v>
      </c>
      <c r="I68" s="44">
        <v>1000000</v>
      </c>
      <c r="J68" s="44">
        <v>1000000</v>
      </c>
      <c r="K68" s="44">
        <v>1000000</v>
      </c>
      <c r="L68" s="68">
        <v>1000000</v>
      </c>
      <c r="M68" s="68">
        <v>1000000</v>
      </c>
      <c r="N68" s="68">
        <v>1000000</v>
      </c>
      <c r="O68" s="44">
        <v>1000000</v>
      </c>
      <c r="P68" s="68">
        <v>1150000</v>
      </c>
      <c r="Q68" s="44">
        <v>1150000</v>
      </c>
      <c r="R68" s="68">
        <v>1150000</v>
      </c>
      <c r="S68" s="68">
        <v>1150000</v>
      </c>
      <c r="T68" s="68">
        <v>1150000</v>
      </c>
      <c r="U68" s="19">
        <f t="shared" si="11"/>
        <v>12750000</v>
      </c>
      <c r="V68" s="43">
        <f t="shared" si="9"/>
        <v>1062500</v>
      </c>
      <c r="W68" s="22">
        <f t="shared" si="12"/>
        <v>13812500</v>
      </c>
    </row>
    <row r="69" spans="1:23" ht="15.75" thickBot="1" x14ac:dyDescent="0.3">
      <c r="A69" s="23">
        <v>36</v>
      </c>
      <c r="B69" s="24">
        <v>0</v>
      </c>
      <c r="C69" s="25">
        <v>6821450</v>
      </c>
      <c r="D69" s="25" t="s">
        <v>88</v>
      </c>
      <c r="E69" s="21" t="s">
        <v>89</v>
      </c>
      <c r="F69" s="25" t="s">
        <v>10</v>
      </c>
      <c r="G69" s="25">
        <v>144</v>
      </c>
      <c r="H69" s="25" t="s">
        <v>78</v>
      </c>
      <c r="I69" s="44">
        <v>2200000</v>
      </c>
      <c r="J69" s="44">
        <v>2200000</v>
      </c>
      <c r="K69" s="44">
        <v>2200000</v>
      </c>
      <c r="L69" s="68">
        <v>2200000</v>
      </c>
      <c r="M69" s="68">
        <v>2200000</v>
      </c>
      <c r="N69" s="68">
        <v>2200000</v>
      </c>
      <c r="O69" s="44">
        <v>2200000</v>
      </c>
      <c r="P69" s="68">
        <v>2200000</v>
      </c>
      <c r="Q69" s="44">
        <v>2200000</v>
      </c>
      <c r="R69" s="68">
        <v>2200000</v>
      </c>
      <c r="S69" s="68">
        <v>2200000</v>
      </c>
      <c r="T69" s="68">
        <v>2200000</v>
      </c>
      <c r="U69" s="19">
        <f t="shared" si="11"/>
        <v>26400000</v>
      </c>
      <c r="V69" s="43">
        <f t="shared" si="9"/>
        <v>2200000</v>
      </c>
      <c r="W69" s="22">
        <f t="shared" si="12"/>
        <v>28600000</v>
      </c>
    </row>
    <row r="70" spans="1:23" ht="15.75" thickBot="1" x14ac:dyDescent="0.3">
      <c r="A70" s="23">
        <v>37</v>
      </c>
      <c r="B70" s="24">
        <v>0</v>
      </c>
      <c r="C70" s="25">
        <v>3481997</v>
      </c>
      <c r="D70" s="25" t="s">
        <v>156</v>
      </c>
      <c r="E70" s="21" t="s">
        <v>157</v>
      </c>
      <c r="F70" s="25" t="s">
        <v>10</v>
      </c>
      <c r="G70" s="25">
        <v>144</v>
      </c>
      <c r="H70" s="25" t="s">
        <v>78</v>
      </c>
      <c r="I70" s="44">
        <v>2200000</v>
      </c>
      <c r="J70" s="44">
        <v>2200000</v>
      </c>
      <c r="K70" s="44">
        <v>2200000</v>
      </c>
      <c r="L70" s="68">
        <v>3000000</v>
      </c>
      <c r="M70" s="68">
        <v>3000000</v>
      </c>
      <c r="N70" s="68">
        <v>3000000</v>
      </c>
      <c r="O70" s="44">
        <v>3000000</v>
      </c>
      <c r="P70" s="68">
        <v>3000000</v>
      </c>
      <c r="Q70" s="44">
        <v>3000000</v>
      </c>
      <c r="R70" s="68">
        <v>3000000</v>
      </c>
      <c r="S70" s="68">
        <v>3000000</v>
      </c>
      <c r="T70" s="68">
        <v>3000000</v>
      </c>
      <c r="U70" s="19">
        <f t="shared" si="11"/>
        <v>33600000</v>
      </c>
      <c r="V70" s="43">
        <v>3000000</v>
      </c>
      <c r="W70" s="22">
        <f t="shared" si="12"/>
        <v>36600000</v>
      </c>
    </row>
    <row r="71" spans="1:23" ht="15.75" thickBot="1" x14ac:dyDescent="0.3">
      <c r="A71" s="23">
        <v>38</v>
      </c>
      <c r="B71" s="24">
        <v>0</v>
      </c>
      <c r="C71" s="25">
        <v>4375591</v>
      </c>
      <c r="D71" s="25" t="s">
        <v>189</v>
      </c>
      <c r="E71" s="21" t="s">
        <v>190</v>
      </c>
      <c r="F71" s="25" t="s">
        <v>10</v>
      </c>
      <c r="G71" s="25">
        <v>144</v>
      </c>
      <c r="H71" s="25" t="s">
        <v>78</v>
      </c>
      <c r="I71" s="44"/>
      <c r="J71" s="44"/>
      <c r="K71" s="44"/>
      <c r="L71" s="68"/>
      <c r="M71" s="68"/>
      <c r="N71" s="68"/>
      <c r="O71" s="44"/>
      <c r="P71" s="68"/>
      <c r="Q71" s="44">
        <v>3500000</v>
      </c>
      <c r="R71" s="68">
        <v>3500000</v>
      </c>
      <c r="S71" s="68">
        <v>3500000</v>
      </c>
      <c r="T71" s="68">
        <v>3500000</v>
      </c>
      <c r="U71" s="19">
        <f t="shared" si="11"/>
        <v>14000000</v>
      </c>
      <c r="V71" s="43">
        <v>1167000</v>
      </c>
      <c r="W71" s="22">
        <f t="shared" si="12"/>
        <v>15167000</v>
      </c>
    </row>
    <row r="72" spans="1:23" ht="15.75" thickBot="1" x14ac:dyDescent="0.3">
      <c r="A72" s="23">
        <v>39</v>
      </c>
      <c r="B72" s="24">
        <v>0</v>
      </c>
      <c r="C72" s="25">
        <v>2404049</v>
      </c>
      <c r="D72" s="25" t="s">
        <v>158</v>
      </c>
      <c r="E72" s="21" t="s">
        <v>159</v>
      </c>
      <c r="F72" s="25" t="s">
        <v>10</v>
      </c>
      <c r="G72" s="25">
        <v>144</v>
      </c>
      <c r="H72" s="25" t="s">
        <v>78</v>
      </c>
      <c r="I72" s="44">
        <v>3000000</v>
      </c>
      <c r="J72" s="44">
        <v>3500000</v>
      </c>
      <c r="K72" s="44">
        <v>3500000</v>
      </c>
      <c r="L72" s="68">
        <v>3500000</v>
      </c>
      <c r="M72" s="68">
        <v>3500000</v>
      </c>
      <c r="N72" s="68">
        <v>3500000</v>
      </c>
      <c r="O72" s="44">
        <v>3500000</v>
      </c>
      <c r="P72" s="68">
        <v>3500000</v>
      </c>
      <c r="Q72" s="44">
        <v>0</v>
      </c>
      <c r="R72" s="68">
        <v>0</v>
      </c>
      <c r="S72" s="68">
        <v>0</v>
      </c>
      <c r="T72" s="68">
        <v>0</v>
      </c>
      <c r="U72" s="19">
        <f t="shared" si="11"/>
        <v>27500000</v>
      </c>
      <c r="V72" s="43"/>
      <c r="W72" s="22">
        <f t="shared" si="12"/>
        <v>27500000</v>
      </c>
    </row>
    <row r="73" spans="1:23" ht="15.75" thickBot="1" x14ac:dyDescent="0.3">
      <c r="A73" s="23">
        <v>40</v>
      </c>
      <c r="B73" s="24">
        <v>0</v>
      </c>
      <c r="C73" s="25">
        <v>2932427</v>
      </c>
      <c r="D73" s="25" t="s">
        <v>90</v>
      </c>
      <c r="E73" s="21" t="s">
        <v>91</v>
      </c>
      <c r="F73" s="25" t="s">
        <v>10</v>
      </c>
      <c r="G73" s="25">
        <v>144</v>
      </c>
      <c r="H73" s="25" t="s">
        <v>78</v>
      </c>
      <c r="I73" s="44">
        <v>1000000</v>
      </c>
      <c r="J73" s="44">
        <v>1000000</v>
      </c>
      <c r="K73" s="44">
        <v>1000000</v>
      </c>
      <c r="L73" s="68">
        <v>1000000</v>
      </c>
      <c r="M73" s="68">
        <v>1000000</v>
      </c>
      <c r="N73" s="68">
        <v>1000000</v>
      </c>
      <c r="O73" s="44">
        <v>1000000</v>
      </c>
      <c r="P73" s="68">
        <v>1000000</v>
      </c>
      <c r="Q73" s="44">
        <v>1000000</v>
      </c>
      <c r="R73" s="68">
        <v>1000000</v>
      </c>
      <c r="S73" s="68">
        <v>1000000</v>
      </c>
      <c r="T73" s="68">
        <v>1000000</v>
      </c>
      <c r="U73" s="19">
        <f t="shared" si="11"/>
        <v>12000000</v>
      </c>
      <c r="V73" s="43">
        <f t="shared" si="9"/>
        <v>1000000</v>
      </c>
      <c r="W73" s="22">
        <f t="shared" si="12"/>
        <v>13000000</v>
      </c>
    </row>
    <row r="74" spans="1:23" ht="15.75" thickBot="1" x14ac:dyDescent="0.3">
      <c r="A74" s="23">
        <v>41</v>
      </c>
      <c r="B74" s="24">
        <v>0</v>
      </c>
      <c r="C74" s="25">
        <v>4973811</v>
      </c>
      <c r="D74" s="25" t="s">
        <v>92</v>
      </c>
      <c r="E74" s="21" t="s">
        <v>93</v>
      </c>
      <c r="F74" s="25" t="s">
        <v>10</v>
      </c>
      <c r="G74" s="25">
        <v>144</v>
      </c>
      <c r="H74" s="25" t="s">
        <v>78</v>
      </c>
      <c r="I74" s="44">
        <v>2500000</v>
      </c>
      <c r="J74" s="44">
        <v>2500000</v>
      </c>
      <c r="K74" s="44">
        <v>2500000</v>
      </c>
      <c r="L74" s="68">
        <v>2500000</v>
      </c>
      <c r="M74" s="68">
        <v>2500000</v>
      </c>
      <c r="N74" s="68">
        <v>2500000</v>
      </c>
      <c r="O74" s="44">
        <v>2500000</v>
      </c>
      <c r="P74" s="68">
        <v>2500000</v>
      </c>
      <c r="Q74" s="44">
        <v>2500000</v>
      </c>
      <c r="R74" s="68">
        <v>2500000</v>
      </c>
      <c r="S74" s="68">
        <v>2500000</v>
      </c>
      <c r="T74" s="68">
        <v>2500000</v>
      </c>
      <c r="U74" s="19">
        <f t="shared" si="11"/>
        <v>30000000</v>
      </c>
      <c r="V74" s="43">
        <f t="shared" si="9"/>
        <v>2500000</v>
      </c>
      <c r="W74" s="22">
        <f t="shared" si="12"/>
        <v>32500000</v>
      </c>
    </row>
    <row r="75" spans="1:23" ht="15.75" thickBot="1" x14ac:dyDescent="0.3">
      <c r="A75" s="23">
        <v>42</v>
      </c>
      <c r="B75" s="24">
        <v>0</v>
      </c>
      <c r="C75" s="25">
        <v>3948517</v>
      </c>
      <c r="D75" s="25" t="s">
        <v>169</v>
      </c>
      <c r="E75" s="21" t="s">
        <v>167</v>
      </c>
      <c r="F75" s="25" t="s">
        <v>10</v>
      </c>
      <c r="G75" s="25">
        <v>144</v>
      </c>
      <c r="H75" s="25" t="s">
        <v>78</v>
      </c>
      <c r="I75" s="44">
        <v>0</v>
      </c>
      <c r="J75" s="44">
        <v>2000000</v>
      </c>
      <c r="K75" s="44">
        <v>2000000</v>
      </c>
      <c r="L75" s="68">
        <v>2000000</v>
      </c>
      <c r="M75" s="68">
        <v>2000000</v>
      </c>
      <c r="N75" s="68">
        <v>2000000</v>
      </c>
      <c r="O75" s="44">
        <v>2000000</v>
      </c>
      <c r="P75" s="68">
        <v>2000000</v>
      </c>
      <c r="Q75" s="44">
        <v>2000000</v>
      </c>
      <c r="R75" s="68">
        <v>2000000</v>
      </c>
      <c r="S75" s="68">
        <v>2000000</v>
      </c>
      <c r="T75" s="68">
        <v>2000000</v>
      </c>
      <c r="U75" s="19">
        <f t="shared" si="11"/>
        <v>22000000</v>
      </c>
      <c r="V75" s="43">
        <v>1834000</v>
      </c>
      <c r="W75" s="22">
        <f t="shared" si="12"/>
        <v>23834000</v>
      </c>
    </row>
    <row r="76" spans="1:23" s="55" customFormat="1" ht="15.75" thickBot="1" x14ac:dyDescent="0.3">
      <c r="A76" s="23">
        <v>43</v>
      </c>
      <c r="B76" s="24">
        <v>0</v>
      </c>
      <c r="C76" s="83">
        <v>3019790</v>
      </c>
      <c r="D76" s="55" t="s">
        <v>137</v>
      </c>
      <c r="E76" s="84" t="s">
        <v>138</v>
      </c>
      <c r="F76" s="66" t="s">
        <v>10</v>
      </c>
      <c r="G76" s="65">
        <v>144</v>
      </c>
      <c r="H76" s="85" t="s">
        <v>78</v>
      </c>
      <c r="I76" s="68">
        <v>1800000</v>
      </c>
      <c r="J76" s="68">
        <v>1800000</v>
      </c>
      <c r="K76" s="68">
        <v>1800000</v>
      </c>
      <c r="L76" s="68">
        <v>1800000</v>
      </c>
      <c r="M76" s="68">
        <v>1800000</v>
      </c>
      <c r="N76" s="68">
        <v>1800000</v>
      </c>
      <c r="O76" s="68">
        <v>1800000</v>
      </c>
      <c r="P76" s="68">
        <v>1800000</v>
      </c>
      <c r="Q76" s="44">
        <v>1800000</v>
      </c>
      <c r="R76" s="68">
        <v>1800000</v>
      </c>
      <c r="S76" s="68">
        <v>1800000</v>
      </c>
      <c r="T76" s="68">
        <v>1800000</v>
      </c>
      <c r="U76" s="63">
        <f>SUM(I76:T76)</f>
        <v>21600000</v>
      </c>
      <c r="V76" s="81">
        <f>U76/12</f>
        <v>1800000</v>
      </c>
      <c r="W76" s="101">
        <f>U76+V76</f>
        <v>23400000</v>
      </c>
    </row>
    <row r="77" spans="1:23" ht="15.75" thickBot="1" x14ac:dyDescent="0.3">
      <c r="A77" s="23">
        <v>44</v>
      </c>
      <c r="B77" s="24">
        <v>0</v>
      </c>
      <c r="C77" s="25">
        <v>6045086</v>
      </c>
      <c r="D77" s="25" t="s">
        <v>160</v>
      </c>
      <c r="E77" s="21" t="s">
        <v>161</v>
      </c>
      <c r="F77" s="25" t="s">
        <v>10</v>
      </c>
      <c r="G77" s="25">
        <v>144</v>
      </c>
      <c r="H77" s="25" t="s">
        <v>78</v>
      </c>
      <c r="I77" s="44">
        <v>1800000</v>
      </c>
      <c r="J77" s="44">
        <v>1800000</v>
      </c>
      <c r="K77" s="44">
        <v>1800000</v>
      </c>
      <c r="L77" s="68">
        <v>1800000</v>
      </c>
      <c r="M77" s="68">
        <v>1800000</v>
      </c>
      <c r="N77" s="68">
        <v>1800000</v>
      </c>
      <c r="O77" s="44">
        <v>1800000</v>
      </c>
      <c r="P77" s="68">
        <v>1800000</v>
      </c>
      <c r="Q77" s="44">
        <v>1800000</v>
      </c>
      <c r="R77" s="68">
        <v>1800000</v>
      </c>
      <c r="S77" s="68">
        <v>1800000</v>
      </c>
      <c r="T77" s="68">
        <v>1800000</v>
      </c>
      <c r="U77" s="63">
        <f>SUM(I77:T77)</f>
        <v>21600000</v>
      </c>
      <c r="V77" s="43">
        <v>1800000</v>
      </c>
      <c r="W77" s="101">
        <f>U77+V77</f>
        <v>23400000</v>
      </c>
    </row>
    <row r="78" spans="1:23" ht="15.75" thickBot="1" x14ac:dyDescent="0.3">
      <c r="A78" s="23">
        <v>45</v>
      </c>
      <c r="B78" s="24">
        <v>0</v>
      </c>
      <c r="C78" s="25">
        <v>7417510</v>
      </c>
      <c r="D78" s="25" t="s">
        <v>174</v>
      </c>
      <c r="E78" s="21" t="s">
        <v>173</v>
      </c>
      <c r="F78" s="25" t="s">
        <v>10</v>
      </c>
      <c r="G78" s="25">
        <v>144</v>
      </c>
      <c r="H78" s="25" t="s">
        <v>78</v>
      </c>
      <c r="I78" s="44"/>
      <c r="J78" s="44"/>
      <c r="K78" s="44"/>
      <c r="L78" s="68">
        <v>2000000</v>
      </c>
      <c r="M78" s="68">
        <v>2000000</v>
      </c>
      <c r="N78" s="68">
        <v>2000000</v>
      </c>
      <c r="O78" s="68">
        <v>2000000</v>
      </c>
      <c r="P78" s="68">
        <v>2000000</v>
      </c>
      <c r="Q78" s="44">
        <v>2000000</v>
      </c>
      <c r="R78" s="68">
        <v>2000000</v>
      </c>
      <c r="S78" s="68">
        <v>2000000</v>
      </c>
      <c r="T78" s="68">
        <v>2000000</v>
      </c>
      <c r="U78" s="63">
        <f>SUM(I78:T78)</f>
        <v>18000000</v>
      </c>
      <c r="V78" s="43">
        <v>1500000</v>
      </c>
      <c r="W78" s="101">
        <f>U78+V78</f>
        <v>19500000</v>
      </c>
    </row>
    <row r="79" spans="1:23" ht="15.75" thickBot="1" x14ac:dyDescent="0.3">
      <c r="A79" s="23">
        <v>46</v>
      </c>
      <c r="B79" s="24">
        <v>0</v>
      </c>
      <c r="C79" s="25">
        <v>4929565</v>
      </c>
      <c r="D79" s="25" t="s">
        <v>170</v>
      </c>
      <c r="E79" s="21" t="s">
        <v>168</v>
      </c>
      <c r="F79" s="25" t="s">
        <v>10</v>
      </c>
      <c r="G79" s="25">
        <v>144</v>
      </c>
      <c r="H79" s="25" t="s">
        <v>78</v>
      </c>
      <c r="I79" s="44"/>
      <c r="J79" s="44">
        <v>1700000</v>
      </c>
      <c r="K79" s="44">
        <v>1700000</v>
      </c>
      <c r="L79" s="68">
        <v>1700000</v>
      </c>
      <c r="M79" s="68">
        <v>1700000</v>
      </c>
      <c r="N79" s="68">
        <v>1700000</v>
      </c>
      <c r="O79" s="68">
        <v>1700000</v>
      </c>
      <c r="P79" s="68">
        <v>1700000</v>
      </c>
      <c r="Q79" s="44">
        <v>1700000</v>
      </c>
      <c r="R79" s="68">
        <v>1700000</v>
      </c>
      <c r="S79" s="68">
        <v>1700000</v>
      </c>
      <c r="T79" s="68">
        <v>1700000</v>
      </c>
      <c r="U79" s="63">
        <f>SUM(I79:T79)</f>
        <v>18700000</v>
      </c>
      <c r="V79" s="43">
        <v>1700000</v>
      </c>
      <c r="W79" s="101">
        <f>U79+V79</f>
        <v>20400000</v>
      </c>
    </row>
    <row r="80" spans="1:23" ht="15.75" thickBot="1" x14ac:dyDescent="0.3">
      <c r="A80" s="23">
        <v>47</v>
      </c>
      <c r="B80" s="24">
        <v>0</v>
      </c>
      <c r="C80" s="17">
        <v>3570485</v>
      </c>
      <c r="D80" s="17" t="s">
        <v>95</v>
      </c>
      <c r="E80" s="13" t="s">
        <v>96</v>
      </c>
      <c r="F80" s="25" t="s">
        <v>10</v>
      </c>
      <c r="G80" s="25">
        <v>144</v>
      </c>
      <c r="H80" s="25" t="s">
        <v>78</v>
      </c>
      <c r="I80" s="44">
        <v>2000000</v>
      </c>
      <c r="J80" s="44">
        <v>2000000</v>
      </c>
      <c r="K80" s="44">
        <v>2000000</v>
      </c>
      <c r="L80" s="68">
        <v>2000000</v>
      </c>
      <c r="M80" s="68">
        <v>2000000</v>
      </c>
      <c r="N80" s="68">
        <v>2000000</v>
      </c>
      <c r="O80" s="44">
        <v>2000000</v>
      </c>
      <c r="P80" s="68">
        <v>2000000</v>
      </c>
      <c r="Q80" s="44">
        <v>2000000</v>
      </c>
      <c r="R80" s="68">
        <v>2000000</v>
      </c>
      <c r="S80" s="68">
        <v>2000000</v>
      </c>
      <c r="T80" s="68">
        <v>2000000</v>
      </c>
      <c r="U80" s="19">
        <f t="shared" si="11"/>
        <v>24000000</v>
      </c>
      <c r="V80" s="43">
        <v>2000000</v>
      </c>
      <c r="W80" s="101">
        <f t="shared" si="12"/>
        <v>26000000</v>
      </c>
    </row>
    <row r="81" spans="1:23" ht="15.75" thickBot="1" x14ac:dyDescent="0.3">
      <c r="A81" s="23">
        <v>48</v>
      </c>
      <c r="B81" s="186">
        <v>0</v>
      </c>
      <c r="C81" s="49">
        <v>8832555</v>
      </c>
      <c r="D81" s="49" t="s">
        <v>162</v>
      </c>
      <c r="E81" s="49" t="s">
        <v>163</v>
      </c>
      <c r="F81" s="27" t="s">
        <v>10</v>
      </c>
      <c r="G81" s="17">
        <v>144</v>
      </c>
      <c r="H81" s="17" t="s">
        <v>78</v>
      </c>
      <c r="I81" s="45">
        <v>800000</v>
      </c>
      <c r="J81" s="45">
        <v>800000</v>
      </c>
      <c r="K81" s="45">
        <v>800000</v>
      </c>
      <c r="L81" s="78">
        <v>800000</v>
      </c>
      <c r="M81" s="78">
        <v>800000</v>
      </c>
      <c r="N81" s="78">
        <v>800000</v>
      </c>
      <c r="O81" s="45">
        <v>800000</v>
      </c>
      <c r="P81" s="78">
        <v>800000</v>
      </c>
      <c r="Q81" s="45">
        <v>800000</v>
      </c>
      <c r="R81" s="78">
        <v>800000</v>
      </c>
      <c r="S81" s="78">
        <v>800000</v>
      </c>
      <c r="T81" s="78">
        <v>800000</v>
      </c>
      <c r="U81" s="19">
        <f t="shared" si="11"/>
        <v>9600000</v>
      </c>
      <c r="V81" s="94">
        <v>800000</v>
      </c>
      <c r="W81" s="101">
        <f t="shared" si="12"/>
        <v>10400000</v>
      </c>
    </row>
    <row r="82" spans="1:23" ht="15.75" thickBot="1" x14ac:dyDescent="0.3">
      <c r="A82" s="23">
        <v>49</v>
      </c>
      <c r="B82" s="186">
        <v>0</v>
      </c>
      <c r="C82" s="103">
        <v>3545262</v>
      </c>
      <c r="D82" s="49" t="s">
        <v>191</v>
      </c>
      <c r="E82" s="103" t="s">
        <v>192</v>
      </c>
      <c r="F82" s="27" t="s">
        <v>10</v>
      </c>
      <c r="G82" s="17">
        <v>144</v>
      </c>
      <c r="H82" s="73" t="s">
        <v>78</v>
      </c>
      <c r="I82" s="45"/>
      <c r="J82" s="45"/>
      <c r="K82" s="45"/>
      <c r="L82" s="78"/>
      <c r="M82" s="78"/>
      <c r="N82" s="78"/>
      <c r="O82" s="45"/>
      <c r="P82" s="78"/>
      <c r="Q82" s="45"/>
      <c r="R82" s="78"/>
      <c r="S82" s="78"/>
      <c r="T82" s="78">
        <v>1800000</v>
      </c>
      <c r="U82" s="19">
        <f t="shared" si="11"/>
        <v>1800000</v>
      </c>
      <c r="V82" s="98">
        <v>450000</v>
      </c>
      <c r="W82" s="101">
        <f t="shared" si="12"/>
        <v>2250000</v>
      </c>
    </row>
    <row r="83" spans="1:23" ht="15.75" thickBot="1" x14ac:dyDescent="0.3">
      <c r="A83" s="23">
        <v>50</v>
      </c>
      <c r="B83" s="186">
        <v>0</v>
      </c>
      <c r="C83" s="103">
        <v>2219776</v>
      </c>
      <c r="D83" s="103" t="s">
        <v>175</v>
      </c>
      <c r="E83" s="103" t="s">
        <v>176</v>
      </c>
      <c r="F83" s="27" t="s">
        <v>10</v>
      </c>
      <c r="G83" s="17">
        <v>144</v>
      </c>
      <c r="H83" s="73" t="s">
        <v>78</v>
      </c>
      <c r="I83" s="45"/>
      <c r="J83" s="45"/>
      <c r="K83" s="45"/>
      <c r="L83" s="78">
        <v>2400000</v>
      </c>
      <c r="M83" s="78">
        <v>2400000</v>
      </c>
      <c r="N83" s="78">
        <v>2400000</v>
      </c>
      <c r="O83" s="45">
        <v>2400000</v>
      </c>
      <c r="P83" s="78">
        <v>2400000</v>
      </c>
      <c r="Q83" s="45">
        <v>2400000</v>
      </c>
      <c r="R83" s="78">
        <v>2400000</v>
      </c>
      <c r="S83" s="78">
        <v>2400000</v>
      </c>
      <c r="T83" s="78">
        <v>0</v>
      </c>
      <c r="U83" s="19">
        <f t="shared" si="11"/>
        <v>19200000</v>
      </c>
      <c r="V83" s="98">
        <v>1400000</v>
      </c>
      <c r="W83" s="101">
        <f t="shared" si="12"/>
        <v>20600000</v>
      </c>
    </row>
    <row r="84" spans="1:23" ht="15.75" thickBot="1" x14ac:dyDescent="0.3">
      <c r="A84" s="23">
        <v>51</v>
      </c>
      <c r="B84" s="186">
        <v>0</v>
      </c>
      <c r="C84" s="49">
        <v>1367188</v>
      </c>
      <c r="D84" s="49" t="s">
        <v>164</v>
      </c>
      <c r="E84" s="49" t="s">
        <v>144</v>
      </c>
      <c r="F84" s="26" t="s">
        <v>10</v>
      </c>
      <c r="G84" s="25">
        <v>144</v>
      </c>
      <c r="H84" s="31" t="s">
        <v>78</v>
      </c>
      <c r="I84" s="44">
        <v>3000000</v>
      </c>
      <c r="J84" s="44">
        <v>3000000</v>
      </c>
      <c r="K84" s="44">
        <v>3000000</v>
      </c>
      <c r="L84" s="68">
        <v>3000000</v>
      </c>
      <c r="M84" s="68">
        <v>3000000</v>
      </c>
      <c r="N84" s="68">
        <v>3000000</v>
      </c>
      <c r="O84" s="44">
        <v>3000000</v>
      </c>
      <c r="P84" s="68">
        <v>3000000</v>
      </c>
      <c r="Q84" s="44">
        <v>30000000</v>
      </c>
      <c r="R84" s="68">
        <v>3000000</v>
      </c>
      <c r="S84" s="68">
        <v>3000000</v>
      </c>
      <c r="T84" s="68">
        <v>0</v>
      </c>
      <c r="U84" s="19">
        <f t="shared" ref="U84:U87" si="13">SUM(I84:T84)</f>
        <v>60000000</v>
      </c>
      <c r="V84" s="99">
        <v>3000000</v>
      </c>
      <c r="W84" s="32">
        <f t="shared" ref="W84:W87" si="14">U84+V84</f>
        <v>63000000</v>
      </c>
    </row>
    <row r="85" spans="1:23" ht="15.75" thickBot="1" x14ac:dyDescent="0.3">
      <c r="A85" s="23">
        <v>52</v>
      </c>
      <c r="B85" s="24">
        <v>0</v>
      </c>
      <c r="C85" s="187">
        <v>1501797</v>
      </c>
      <c r="D85" s="102" t="s">
        <v>135</v>
      </c>
      <c r="E85" s="11" t="s">
        <v>136</v>
      </c>
      <c r="F85" s="25" t="s">
        <v>10</v>
      </c>
      <c r="G85" s="25">
        <v>144</v>
      </c>
      <c r="H85" s="25" t="s">
        <v>78</v>
      </c>
      <c r="I85" s="44">
        <v>2600000</v>
      </c>
      <c r="J85" s="44">
        <v>2600000</v>
      </c>
      <c r="K85" s="44">
        <v>2600000</v>
      </c>
      <c r="L85" s="68">
        <v>2600000</v>
      </c>
      <c r="M85" s="68">
        <v>2600000</v>
      </c>
      <c r="N85" s="68">
        <v>2600000</v>
      </c>
      <c r="O85" s="44">
        <v>2600000</v>
      </c>
      <c r="P85" s="68">
        <v>2600000</v>
      </c>
      <c r="Q85" s="44">
        <v>2600000</v>
      </c>
      <c r="R85" s="68">
        <v>2600000</v>
      </c>
      <c r="S85" s="68">
        <v>2600000</v>
      </c>
      <c r="T85" s="68">
        <v>2600000</v>
      </c>
      <c r="U85" s="19">
        <f t="shared" si="13"/>
        <v>31200000</v>
      </c>
      <c r="V85" s="43">
        <f t="shared" ref="V85" si="15">U85/12</f>
        <v>2600000</v>
      </c>
      <c r="W85" s="22">
        <f t="shared" si="14"/>
        <v>33800000</v>
      </c>
    </row>
    <row r="86" spans="1:23" ht="15.75" thickBot="1" x14ac:dyDescent="0.3">
      <c r="A86" s="23">
        <v>53</v>
      </c>
      <c r="B86" s="24">
        <v>0</v>
      </c>
      <c r="C86" s="13">
        <v>8832555</v>
      </c>
      <c r="D86" s="27" t="s">
        <v>185</v>
      </c>
      <c r="E86" s="13" t="s">
        <v>186</v>
      </c>
      <c r="F86" s="25" t="s">
        <v>10</v>
      </c>
      <c r="G86" s="25">
        <v>144</v>
      </c>
      <c r="H86" s="25" t="s">
        <v>78</v>
      </c>
      <c r="I86" s="45"/>
      <c r="J86" s="45"/>
      <c r="K86" s="45"/>
      <c r="L86" s="78"/>
      <c r="M86" s="78"/>
      <c r="N86" s="78"/>
      <c r="O86" s="45"/>
      <c r="P86" s="78">
        <v>2450000</v>
      </c>
      <c r="Q86" s="45">
        <v>2450000</v>
      </c>
      <c r="R86" s="78">
        <v>2450000</v>
      </c>
      <c r="S86" s="78">
        <v>2450000</v>
      </c>
      <c r="T86" s="78">
        <v>2450000</v>
      </c>
      <c r="U86" s="19">
        <f t="shared" si="13"/>
        <v>12250000</v>
      </c>
      <c r="V86" s="94">
        <v>1225000</v>
      </c>
      <c r="W86" s="22">
        <f t="shared" si="14"/>
        <v>13475000</v>
      </c>
    </row>
    <row r="87" spans="1:23" ht="15.75" thickBot="1" x14ac:dyDescent="0.3">
      <c r="A87" s="23">
        <v>54</v>
      </c>
      <c r="B87" s="24">
        <v>0</v>
      </c>
      <c r="C87" s="13">
        <v>8393149</v>
      </c>
      <c r="D87" s="27" t="s">
        <v>179</v>
      </c>
      <c r="E87" s="13" t="s">
        <v>180</v>
      </c>
      <c r="F87" s="17" t="s">
        <v>10</v>
      </c>
      <c r="G87" s="17">
        <v>144</v>
      </c>
      <c r="H87" s="17" t="s">
        <v>78</v>
      </c>
      <c r="I87" s="45"/>
      <c r="J87" s="45"/>
      <c r="K87" s="45"/>
      <c r="L87" s="78"/>
      <c r="M87" s="78">
        <v>3500000</v>
      </c>
      <c r="N87" s="78">
        <v>3500000</v>
      </c>
      <c r="O87" s="45">
        <v>3500000</v>
      </c>
      <c r="P87" s="78">
        <v>3500000</v>
      </c>
      <c r="Q87" s="45">
        <v>3500000</v>
      </c>
      <c r="R87" s="78">
        <v>3500000</v>
      </c>
      <c r="S87" s="78">
        <v>3500000</v>
      </c>
      <c r="T87" s="78">
        <v>3500000</v>
      </c>
      <c r="U87" s="19">
        <f t="shared" si="13"/>
        <v>28000000</v>
      </c>
      <c r="V87" s="94">
        <v>3500000</v>
      </c>
      <c r="W87" s="22">
        <f t="shared" si="14"/>
        <v>31500000</v>
      </c>
    </row>
    <row r="88" spans="1:23" s="121" customFormat="1" ht="15.75" thickBot="1" x14ac:dyDescent="0.3">
      <c r="A88" s="114">
        <v>55</v>
      </c>
      <c r="B88" s="115">
        <v>0</v>
      </c>
      <c r="C88" s="116">
        <v>2848853</v>
      </c>
      <c r="D88" s="117" t="s">
        <v>81</v>
      </c>
      <c r="E88" s="116" t="s">
        <v>97</v>
      </c>
      <c r="F88" s="118" t="s">
        <v>10</v>
      </c>
      <c r="G88" s="118">
        <v>144</v>
      </c>
      <c r="H88" s="118" t="s">
        <v>78</v>
      </c>
      <c r="I88" s="45">
        <v>0</v>
      </c>
      <c r="J88" s="45">
        <v>2600000</v>
      </c>
      <c r="K88" s="45">
        <v>2600000</v>
      </c>
      <c r="L88" s="45">
        <v>2600000</v>
      </c>
      <c r="M88" s="45">
        <v>2600000</v>
      </c>
      <c r="N88" s="45">
        <v>2600000</v>
      </c>
      <c r="O88" s="45">
        <v>2600000</v>
      </c>
      <c r="P88" s="45">
        <v>2600000</v>
      </c>
      <c r="Q88" s="45">
        <v>8000000</v>
      </c>
      <c r="R88" s="45">
        <v>0</v>
      </c>
      <c r="S88" s="45">
        <v>0</v>
      </c>
      <c r="T88" s="45">
        <v>0</v>
      </c>
      <c r="U88" s="119">
        <f t="shared" si="11"/>
        <v>26200000</v>
      </c>
      <c r="V88" s="120">
        <v>0</v>
      </c>
      <c r="W88" s="132">
        <f t="shared" si="12"/>
        <v>26200000</v>
      </c>
    </row>
    <row r="89" spans="1:23" s="121" customFormat="1" ht="15.75" thickBot="1" x14ac:dyDescent="0.3">
      <c r="A89" s="114">
        <v>56</v>
      </c>
      <c r="B89" s="115">
        <v>0</v>
      </c>
      <c r="C89" s="122">
        <v>1398152</v>
      </c>
      <c r="D89" s="122" t="s">
        <v>98</v>
      </c>
      <c r="E89" s="123" t="s">
        <v>99</v>
      </c>
      <c r="F89" s="122" t="s">
        <v>10</v>
      </c>
      <c r="G89" s="122">
        <v>144</v>
      </c>
      <c r="H89" s="122" t="s">
        <v>78</v>
      </c>
      <c r="I89" s="44">
        <v>1800000</v>
      </c>
      <c r="J89" s="44">
        <v>1800000</v>
      </c>
      <c r="K89" s="44">
        <v>1800000</v>
      </c>
      <c r="L89" s="44">
        <v>1800000</v>
      </c>
      <c r="M89" s="44">
        <v>1800000</v>
      </c>
      <c r="N89" s="44">
        <v>1800000</v>
      </c>
      <c r="O89" s="44">
        <v>1800000</v>
      </c>
      <c r="P89" s="44">
        <v>0</v>
      </c>
      <c r="Q89" s="44">
        <v>0</v>
      </c>
      <c r="R89" s="44">
        <v>0</v>
      </c>
      <c r="S89" s="44">
        <v>0</v>
      </c>
      <c r="T89" s="44">
        <v>0</v>
      </c>
      <c r="U89" s="124">
        <f t="shared" si="11"/>
        <v>12600000</v>
      </c>
      <c r="V89" s="125">
        <v>0</v>
      </c>
      <c r="W89" s="101">
        <f t="shared" si="12"/>
        <v>12600000</v>
      </c>
    </row>
    <row r="90" spans="1:23" s="121" customFormat="1" ht="15.75" thickBot="1" x14ac:dyDescent="0.3">
      <c r="A90" s="114">
        <v>57</v>
      </c>
      <c r="B90" s="115">
        <v>0</v>
      </c>
      <c r="C90" s="116" t="s">
        <v>183</v>
      </c>
      <c r="D90" s="117" t="s">
        <v>181</v>
      </c>
      <c r="E90" s="116" t="s">
        <v>182</v>
      </c>
      <c r="F90" s="118" t="s">
        <v>10</v>
      </c>
      <c r="G90" s="118">
        <v>144</v>
      </c>
      <c r="H90" s="118" t="s">
        <v>78</v>
      </c>
      <c r="I90" s="45">
        <v>2000000</v>
      </c>
      <c r="J90" s="45">
        <v>2000000</v>
      </c>
      <c r="K90" s="45">
        <v>2000000</v>
      </c>
      <c r="L90" s="45">
        <v>2000000</v>
      </c>
      <c r="M90" s="45">
        <v>2000000</v>
      </c>
      <c r="N90" s="45">
        <v>0</v>
      </c>
      <c r="O90" s="45"/>
      <c r="P90" s="45"/>
      <c r="Q90" s="45">
        <v>0</v>
      </c>
      <c r="R90" s="45"/>
      <c r="S90" s="45"/>
      <c r="T90" s="45"/>
      <c r="U90" s="124">
        <f t="shared" si="11"/>
        <v>10000000</v>
      </c>
      <c r="V90" s="120"/>
      <c r="W90" s="101">
        <f t="shared" si="12"/>
        <v>10000000</v>
      </c>
    </row>
    <row r="91" spans="1:23" s="121" customFormat="1" ht="15.75" thickBot="1" x14ac:dyDescent="0.3">
      <c r="A91" s="114">
        <v>58</v>
      </c>
      <c r="B91" s="115">
        <v>0</v>
      </c>
      <c r="C91" s="116">
        <v>2656950</v>
      </c>
      <c r="D91" s="117" t="s">
        <v>100</v>
      </c>
      <c r="E91" s="116" t="s">
        <v>101</v>
      </c>
      <c r="F91" s="118" t="s">
        <v>10</v>
      </c>
      <c r="G91" s="118">
        <v>144</v>
      </c>
      <c r="H91" s="118" t="s">
        <v>78</v>
      </c>
      <c r="I91" s="45">
        <v>2000000</v>
      </c>
      <c r="J91" s="45">
        <v>2000000</v>
      </c>
      <c r="K91" s="45">
        <v>2000000</v>
      </c>
      <c r="L91" s="45">
        <v>2000000</v>
      </c>
      <c r="M91" s="45">
        <v>2000000</v>
      </c>
      <c r="N91" s="45">
        <v>2000000</v>
      </c>
      <c r="O91" s="45">
        <v>2000000</v>
      </c>
      <c r="P91" s="45">
        <v>2000000</v>
      </c>
      <c r="Q91" s="45">
        <v>2000000</v>
      </c>
      <c r="R91" s="45">
        <v>2000000</v>
      </c>
      <c r="S91" s="45">
        <v>2000000</v>
      </c>
      <c r="T91" s="45">
        <v>0</v>
      </c>
      <c r="U91" s="119">
        <f t="shared" si="11"/>
        <v>22000000</v>
      </c>
      <c r="V91" s="120">
        <v>2000000</v>
      </c>
      <c r="W91" s="101">
        <f t="shared" si="12"/>
        <v>24000000</v>
      </c>
    </row>
    <row r="92" spans="1:23" s="121" customFormat="1" ht="15.75" thickBot="1" x14ac:dyDescent="0.3">
      <c r="A92" s="114">
        <v>59</v>
      </c>
      <c r="B92" s="115">
        <v>0</v>
      </c>
      <c r="C92" s="118">
        <v>2979718</v>
      </c>
      <c r="D92" s="118" t="s">
        <v>102</v>
      </c>
      <c r="E92" s="118" t="s">
        <v>101</v>
      </c>
      <c r="F92" s="118" t="s">
        <v>10</v>
      </c>
      <c r="G92" s="118">
        <v>144</v>
      </c>
      <c r="H92" s="118" t="s">
        <v>78</v>
      </c>
      <c r="I92" s="45">
        <v>0</v>
      </c>
      <c r="J92" s="45">
        <v>3000000</v>
      </c>
      <c r="K92" s="45">
        <v>3000000</v>
      </c>
      <c r="L92" s="45">
        <v>3000000</v>
      </c>
      <c r="M92" s="45">
        <v>3000000</v>
      </c>
      <c r="N92" s="45">
        <v>3000000</v>
      </c>
      <c r="O92" s="45">
        <v>3000000</v>
      </c>
      <c r="P92" s="45">
        <v>3500000</v>
      </c>
      <c r="Q92" s="45">
        <v>0</v>
      </c>
      <c r="R92" s="45">
        <v>0</v>
      </c>
      <c r="S92" s="45">
        <v>0</v>
      </c>
      <c r="T92" s="45">
        <v>0</v>
      </c>
      <c r="U92" s="119">
        <f t="shared" si="11"/>
        <v>21500000</v>
      </c>
      <c r="V92" s="120">
        <v>0</v>
      </c>
      <c r="W92" s="132">
        <f t="shared" si="12"/>
        <v>21500000</v>
      </c>
    </row>
    <row r="93" spans="1:23" s="121" customFormat="1" ht="15.75" thickBot="1" x14ac:dyDescent="0.3">
      <c r="A93" s="114">
        <v>60</v>
      </c>
      <c r="B93" s="115">
        <v>0</v>
      </c>
      <c r="C93" s="122">
        <v>3795139</v>
      </c>
      <c r="D93" s="122" t="s">
        <v>103</v>
      </c>
      <c r="E93" s="123" t="s">
        <v>104</v>
      </c>
      <c r="F93" s="122" t="s">
        <v>10</v>
      </c>
      <c r="G93" s="122">
        <v>144</v>
      </c>
      <c r="H93" s="122" t="s">
        <v>78</v>
      </c>
      <c r="I93" s="44">
        <v>0</v>
      </c>
      <c r="J93" s="44">
        <v>1500000</v>
      </c>
      <c r="K93" s="44">
        <v>1500000</v>
      </c>
      <c r="L93" s="44">
        <v>1500000</v>
      </c>
      <c r="M93" s="44">
        <v>1500000</v>
      </c>
      <c r="N93" s="44">
        <v>1500000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124">
        <f t="shared" si="11"/>
        <v>7500000</v>
      </c>
      <c r="V93" s="125">
        <v>0</v>
      </c>
      <c r="W93" s="101">
        <f t="shared" si="12"/>
        <v>7500000</v>
      </c>
    </row>
    <row r="94" spans="1:23" s="121" customFormat="1" ht="15.75" thickBot="1" x14ac:dyDescent="0.3">
      <c r="A94" s="114">
        <v>61</v>
      </c>
      <c r="B94" s="115">
        <v>0</v>
      </c>
      <c r="C94" s="122">
        <v>4686466</v>
      </c>
      <c r="D94" s="126" t="s">
        <v>105</v>
      </c>
      <c r="E94" s="123" t="s">
        <v>106</v>
      </c>
      <c r="F94" s="122" t="s">
        <v>10</v>
      </c>
      <c r="G94" s="122">
        <v>144</v>
      </c>
      <c r="H94" s="122" t="s">
        <v>78</v>
      </c>
      <c r="I94" s="45">
        <v>0</v>
      </c>
      <c r="J94" s="45">
        <v>1700000</v>
      </c>
      <c r="K94" s="45">
        <v>1700000</v>
      </c>
      <c r="L94" s="45">
        <v>1700000</v>
      </c>
      <c r="M94" s="45">
        <v>1700000</v>
      </c>
      <c r="N94" s="45">
        <v>1700000</v>
      </c>
      <c r="O94" s="45">
        <v>1700000</v>
      </c>
      <c r="P94" s="45">
        <v>1700000</v>
      </c>
      <c r="Q94" s="45">
        <v>1700000</v>
      </c>
      <c r="R94" s="45">
        <v>1700000</v>
      </c>
      <c r="S94" s="45">
        <v>1700000</v>
      </c>
      <c r="T94" s="45">
        <v>1700000</v>
      </c>
      <c r="U94" s="124">
        <f t="shared" si="11"/>
        <v>18700000</v>
      </c>
      <c r="V94" s="125">
        <f t="shared" si="9"/>
        <v>1558333.3333333333</v>
      </c>
      <c r="W94" s="101">
        <f t="shared" si="12"/>
        <v>20258333.333333332</v>
      </c>
    </row>
    <row r="95" spans="1:23" s="121" customFormat="1" ht="15.75" thickBot="1" x14ac:dyDescent="0.3">
      <c r="A95" s="114">
        <v>62</v>
      </c>
      <c r="B95" s="115">
        <v>0</v>
      </c>
      <c r="C95" s="122">
        <v>3203189</v>
      </c>
      <c r="D95" s="126" t="s">
        <v>107</v>
      </c>
      <c r="E95" s="123" t="s">
        <v>108</v>
      </c>
      <c r="F95" s="122" t="s">
        <v>10</v>
      </c>
      <c r="G95" s="122">
        <v>144</v>
      </c>
      <c r="H95" s="122" t="s">
        <v>78</v>
      </c>
      <c r="I95" s="44">
        <v>2000000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124">
        <f t="shared" si="11"/>
        <v>2000000</v>
      </c>
      <c r="V95" s="125">
        <v>0</v>
      </c>
      <c r="W95" s="101">
        <f t="shared" si="12"/>
        <v>2000000</v>
      </c>
    </row>
    <row r="96" spans="1:23" s="121" customFormat="1" ht="15.75" thickBot="1" x14ac:dyDescent="0.3">
      <c r="A96" s="114">
        <v>63</v>
      </c>
      <c r="B96" s="115">
        <v>0</v>
      </c>
      <c r="C96" s="116">
        <v>2030372</v>
      </c>
      <c r="D96" s="117" t="s">
        <v>107</v>
      </c>
      <c r="E96" s="116" t="s">
        <v>109</v>
      </c>
      <c r="F96" s="118" t="s">
        <v>10</v>
      </c>
      <c r="G96" s="118">
        <v>144</v>
      </c>
      <c r="H96" s="118" t="s">
        <v>78</v>
      </c>
      <c r="I96" s="45">
        <v>2000000</v>
      </c>
      <c r="J96" s="45">
        <v>2000000</v>
      </c>
      <c r="K96" s="45">
        <v>2000000</v>
      </c>
      <c r="L96" s="45">
        <v>2000000</v>
      </c>
      <c r="M96" s="45">
        <v>2000000</v>
      </c>
      <c r="N96" s="45">
        <v>2000000</v>
      </c>
      <c r="O96" s="45">
        <v>2000000</v>
      </c>
      <c r="P96" s="45">
        <v>2000000</v>
      </c>
      <c r="Q96" s="45">
        <v>2000000</v>
      </c>
      <c r="R96" s="45">
        <v>2000000</v>
      </c>
      <c r="S96" s="45">
        <v>2000000</v>
      </c>
      <c r="T96" s="45">
        <v>0</v>
      </c>
      <c r="U96" s="119">
        <f t="shared" si="11"/>
        <v>22000000</v>
      </c>
      <c r="V96" s="120">
        <v>2000000</v>
      </c>
      <c r="W96" s="132">
        <f t="shared" si="12"/>
        <v>24000000</v>
      </c>
    </row>
    <row r="97" spans="1:23" s="121" customFormat="1" ht="15.75" thickBot="1" x14ac:dyDescent="0.3">
      <c r="A97" s="114">
        <v>64</v>
      </c>
      <c r="B97" s="115">
        <v>0</v>
      </c>
      <c r="C97" s="116">
        <v>4919038</v>
      </c>
      <c r="D97" s="117" t="s">
        <v>107</v>
      </c>
      <c r="E97" s="116" t="s">
        <v>184</v>
      </c>
      <c r="F97" s="118" t="s">
        <v>10</v>
      </c>
      <c r="G97" s="118">
        <v>144</v>
      </c>
      <c r="H97" s="118" t="s">
        <v>78</v>
      </c>
      <c r="I97" s="45">
        <v>2400000</v>
      </c>
      <c r="J97" s="45">
        <v>2400000</v>
      </c>
      <c r="K97" s="45">
        <v>2400000</v>
      </c>
      <c r="L97" s="45">
        <v>2400000</v>
      </c>
      <c r="M97" s="45">
        <v>2400000</v>
      </c>
      <c r="N97" s="45">
        <v>2400000</v>
      </c>
      <c r="O97" s="45">
        <v>2400000</v>
      </c>
      <c r="P97" s="45">
        <v>2400000</v>
      </c>
      <c r="Q97" s="45">
        <v>2400000</v>
      </c>
      <c r="R97" s="45">
        <v>2400000</v>
      </c>
      <c r="S97" s="45">
        <v>2400000</v>
      </c>
      <c r="T97" s="45">
        <v>2400000</v>
      </c>
      <c r="U97" s="119">
        <f t="shared" si="11"/>
        <v>28800000</v>
      </c>
      <c r="V97" s="120">
        <v>2400000</v>
      </c>
      <c r="W97" s="132">
        <f t="shared" si="12"/>
        <v>31200000</v>
      </c>
    </row>
    <row r="98" spans="1:23" s="121" customFormat="1" ht="15.75" thickBot="1" x14ac:dyDescent="0.3">
      <c r="A98" s="114">
        <v>65</v>
      </c>
      <c r="B98" s="115">
        <v>0</v>
      </c>
      <c r="C98" s="122">
        <v>1309191</v>
      </c>
      <c r="D98" s="122" t="s">
        <v>110</v>
      </c>
      <c r="E98" s="123" t="s">
        <v>111</v>
      </c>
      <c r="F98" s="122" t="s">
        <v>10</v>
      </c>
      <c r="G98" s="122">
        <v>144</v>
      </c>
      <c r="H98" s="122" t="s">
        <v>78</v>
      </c>
      <c r="I98" s="44">
        <v>1800000</v>
      </c>
      <c r="J98" s="44">
        <v>1800000</v>
      </c>
      <c r="K98" s="44">
        <v>1800000</v>
      </c>
      <c r="L98" s="44">
        <v>1800000</v>
      </c>
      <c r="M98" s="44">
        <v>1800000</v>
      </c>
      <c r="N98" s="44">
        <v>1800000</v>
      </c>
      <c r="O98" s="44">
        <v>1800000</v>
      </c>
      <c r="P98" s="44">
        <v>1800000</v>
      </c>
      <c r="Q98" s="44">
        <v>1800000</v>
      </c>
      <c r="R98" s="44">
        <v>1800000</v>
      </c>
      <c r="S98" s="44">
        <v>1800000</v>
      </c>
      <c r="T98" s="44">
        <v>0</v>
      </c>
      <c r="U98" s="124">
        <f t="shared" si="11"/>
        <v>19800000</v>
      </c>
      <c r="V98" s="125">
        <v>1800000</v>
      </c>
      <c r="W98" s="101">
        <f t="shared" si="12"/>
        <v>21600000</v>
      </c>
    </row>
    <row r="99" spans="1:23" s="121" customFormat="1" ht="15.75" thickBot="1" x14ac:dyDescent="0.3">
      <c r="A99" s="114">
        <v>66</v>
      </c>
      <c r="B99" s="115">
        <v>0</v>
      </c>
      <c r="C99" s="122">
        <v>8127114</v>
      </c>
      <c r="D99" s="126" t="s">
        <v>112</v>
      </c>
      <c r="E99" s="123" t="s">
        <v>113</v>
      </c>
      <c r="F99" s="122" t="s">
        <v>10</v>
      </c>
      <c r="G99" s="122">
        <v>144</v>
      </c>
      <c r="H99" s="122" t="s">
        <v>78</v>
      </c>
      <c r="I99" s="44">
        <v>0</v>
      </c>
      <c r="J99" s="44">
        <v>1600000</v>
      </c>
      <c r="K99" s="44">
        <v>1600000</v>
      </c>
      <c r="L99" s="44">
        <v>1600000</v>
      </c>
      <c r="M99" s="44">
        <v>1600000</v>
      </c>
      <c r="N99" s="44">
        <v>1600000</v>
      </c>
      <c r="O99" s="44">
        <v>1600000</v>
      </c>
      <c r="P99" s="44">
        <v>1600000</v>
      </c>
      <c r="Q99" s="44">
        <v>1600000</v>
      </c>
      <c r="R99" s="44">
        <v>1600000</v>
      </c>
      <c r="S99" s="44">
        <v>1600000</v>
      </c>
      <c r="T99" s="44">
        <v>1600000</v>
      </c>
      <c r="U99" s="124">
        <f t="shared" si="11"/>
        <v>17600000</v>
      </c>
      <c r="V99" s="125">
        <f t="shared" si="9"/>
        <v>1466666.6666666667</v>
      </c>
      <c r="W99" s="101">
        <f t="shared" si="12"/>
        <v>19066666.666666668</v>
      </c>
    </row>
    <row r="100" spans="1:23" s="121" customFormat="1" ht="15.75" thickBot="1" x14ac:dyDescent="0.3">
      <c r="A100" s="114">
        <v>67</v>
      </c>
      <c r="B100" s="115">
        <v>0</v>
      </c>
      <c r="C100" s="122">
        <v>3313988</v>
      </c>
      <c r="D100" s="122" t="s">
        <v>114</v>
      </c>
      <c r="E100" s="123" t="s">
        <v>115</v>
      </c>
      <c r="F100" s="122" t="s">
        <v>10</v>
      </c>
      <c r="G100" s="122">
        <v>144</v>
      </c>
      <c r="H100" s="122" t="s">
        <v>78</v>
      </c>
      <c r="I100" s="44">
        <v>0</v>
      </c>
      <c r="J100" s="44">
        <v>1700000</v>
      </c>
      <c r="K100" s="44">
        <v>1700000</v>
      </c>
      <c r="L100" s="44">
        <v>1700000</v>
      </c>
      <c r="M100" s="44">
        <v>1700000</v>
      </c>
      <c r="N100" s="44">
        <v>1700000</v>
      </c>
      <c r="O100" s="44">
        <v>1700000</v>
      </c>
      <c r="P100" s="44">
        <v>1700000</v>
      </c>
      <c r="Q100" s="44">
        <v>1700000</v>
      </c>
      <c r="R100" s="44">
        <v>1700000</v>
      </c>
      <c r="S100" s="44">
        <v>1700000</v>
      </c>
      <c r="T100" s="44">
        <v>1700000</v>
      </c>
      <c r="U100" s="124">
        <f t="shared" si="11"/>
        <v>18700000</v>
      </c>
      <c r="V100" s="125">
        <f t="shared" si="9"/>
        <v>1558333.3333333333</v>
      </c>
      <c r="W100" s="101">
        <f t="shared" si="12"/>
        <v>20258333.333333332</v>
      </c>
    </row>
    <row r="101" spans="1:23" s="121" customFormat="1" ht="15.75" thickBot="1" x14ac:dyDescent="0.3">
      <c r="A101" s="114">
        <v>68</v>
      </c>
      <c r="B101" s="115">
        <v>0</v>
      </c>
      <c r="C101" s="122">
        <v>2989301</v>
      </c>
      <c r="D101" s="126" t="s">
        <v>116</v>
      </c>
      <c r="E101" s="123" t="s">
        <v>117</v>
      </c>
      <c r="F101" s="122" t="s">
        <v>10</v>
      </c>
      <c r="G101" s="122">
        <v>144</v>
      </c>
      <c r="H101" s="122" t="s">
        <v>78</v>
      </c>
      <c r="I101" s="44">
        <v>0</v>
      </c>
      <c r="J101" s="44">
        <v>1700000</v>
      </c>
      <c r="K101" s="44">
        <v>1700000</v>
      </c>
      <c r="L101" s="44">
        <v>1700000</v>
      </c>
      <c r="M101" s="44">
        <v>1700000</v>
      </c>
      <c r="N101" s="44">
        <v>1700000</v>
      </c>
      <c r="O101" s="44">
        <v>1700000</v>
      </c>
      <c r="P101" s="44">
        <v>1700000</v>
      </c>
      <c r="Q101" s="44">
        <v>1700000</v>
      </c>
      <c r="R101" s="44">
        <v>1700000</v>
      </c>
      <c r="S101" s="44">
        <v>1700000</v>
      </c>
      <c r="T101" s="44">
        <v>1700000</v>
      </c>
      <c r="U101" s="124">
        <f t="shared" si="11"/>
        <v>18700000</v>
      </c>
      <c r="V101" s="125">
        <f t="shared" si="9"/>
        <v>1558333.3333333333</v>
      </c>
      <c r="W101" s="101">
        <f t="shared" si="12"/>
        <v>20258333.333333332</v>
      </c>
    </row>
    <row r="102" spans="1:23" s="121" customFormat="1" ht="15.75" thickBot="1" x14ac:dyDescent="0.3">
      <c r="A102" s="114">
        <v>69</v>
      </c>
      <c r="B102" s="115">
        <v>0</v>
      </c>
      <c r="C102" s="122">
        <v>2174957</v>
      </c>
      <c r="D102" s="126" t="s">
        <v>193</v>
      </c>
      <c r="E102" s="123" t="s">
        <v>118</v>
      </c>
      <c r="F102" s="122" t="s">
        <v>10</v>
      </c>
      <c r="G102" s="122">
        <v>144</v>
      </c>
      <c r="H102" s="122" t="s">
        <v>78</v>
      </c>
      <c r="I102" s="44">
        <v>3400000</v>
      </c>
      <c r="J102" s="44">
        <v>3400000</v>
      </c>
      <c r="K102" s="44">
        <v>3400000</v>
      </c>
      <c r="L102" s="44">
        <v>3400000</v>
      </c>
      <c r="M102" s="44">
        <v>3400000</v>
      </c>
      <c r="N102" s="44">
        <v>3400000</v>
      </c>
      <c r="O102" s="44">
        <v>3400000</v>
      </c>
      <c r="P102" s="44">
        <v>3400000</v>
      </c>
      <c r="Q102" s="44">
        <v>3400000</v>
      </c>
      <c r="R102" s="44">
        <v>3400000</v>
      </c>
      <c r="S102" s="44">
        <v>3400000</v>
      </c>
      <c r="T102" s="44">
        <v>0</v>
      </c>
      <c r="U102" s="124">
        <f t="shared" si="11"/>
        <v>37400000</v>
      </c>
      <c r="V102" s="125">
        <v>3400000</v>
      </c>
      <c r="W102" s="101">
        <f t="shared" si="12"/>
        <v>40800000</v>
      </c>
    </row>
    <row r="103" spans="1:23" s="121" customFormat="1" ht="15.75" thickBot="1" x14ac:dyDescent="0.3">
      <c r="A103" s="114">
        <v>70</v>
      </c>
      <c r="B103" s="115">
        <v>0</v>
      </c>
      <c r="C103" s="122">
        <v>4156698</v>
      </c>
      <c r="D103" s="126" t="s">
        <v>119</v>
      </c>
      <c r="E103" s="123" t="s">
        <v>165</v>
      </c>
      <c r="F103" s="122" t="s">
        <v>10</v>
      </c>
      <c r="G103" s="122">
        <v>144</v>
      </c>
      <c r="H103" s="122" t="s">
        <v>78</v>
      </c>
      <c r="I103" s="44">
        <v>600000</v>
      </c>
      <c r="J103" s="44">
        <v>600000</v>
      </c>
      <c r="K103" s="44">
        <v>600000</v>
      </c>
      <c r="L103" s="44">
        <v>600000</v>
      </c>
      <c r="M103" s="44">
        <v>600000</v>
      </c>
      <c r="N103" s="44">
        <v>600000</v>
      </c>
      <c r="O103" s="44">
        <v>600000</v>
      </c>
      <c r="P103" s="44">
        <v>600000</v>
      </c>
      <c r="Q103" s="44">
        <v>600000</v>
      </c>
      <c r="R103" s="44">
        <v>600000</v>
      </c>
      <c r="S103" s="44">
        <v>600000</v>
      </c>
      <c r="T103" s="44">
        <v>600000</v>
      </c>
      <c r="U103" s="124">
        <f t="shared" si="11"/>
        <v>7200000</v>
      </c>
      <c r="V103" s="125">
        <f t="shared" si="9"/>
        <v>600000</v>
      </c>
      <c r="W103" s="101">
        <f t="shared" si="12"/>
        <v>7800000</v>
      </c>
    </row>
    <row r="104" spans="1:23" s="121" customFormat="1" ht="15.75" thickBot="1" x14ac:dyDescent="0.3">
      <c r="A104" s="114">
        <v>71</v>
      </c>
      <c r="B104" s="115">
        <v>0</v>
      </c>
      <c r="C104" s="122">
        <v>4962008</v>
      </c>
      <c r="D104" s="126" t="s">
        <v>171</v>
      </c>
      <c r="E104" s="123" t="s">
        <v>166</v>
      </c>
      <c r="F104" s="122" t="s">
        <v>10</v>
      </c>
      <c r="G104" s="122">
        <v>144</v>
      </c>
      <c r="H104" s="122" t="s">
        <v>78</v>
      </c>
      <c r="I104" s="44">
        <v>500000</v>
      </c>
      <c r="J104" s="44">
        <v>500000</v>
      </c>
      <c r="K104" s="44">
        <v>500000</v>
      </c>
      <c r="L104" s="44">
        <v>500000</v>
      </c>
      <c r="M104" s="44">
        <v>500000</v>
      </c>
      <c r="N104" s="44">
        <v>500000</v>
      </c>
      <c r="O104" s="44">
        <v>500000</v>
      </c>
      <c r="P104" s="44">
        <v>0</v>
      </c>
      <c r="Q104" s="44">
        <v>0</v>
      </c>
      <c r="R104" s="44">
        <v>0</v>
      </c>
      <c r="S104" s="44"/>
      <c r="T104" s="44"/>
      <c r="U104" s="124">
        <f t="shared" si="11"/>
        <v>3500000</v>
      </c>
      <c r="V104" s="125">
        <v>0</v>
      </c>
      <c r="W104" s="101">
        <f t="shared" si="12"/>
        <v>3500000</v>
      </c>
    </row>
    <row r="105" spans="1:23" s="121" customFormat="1" ht="15.75" thickBot="1" x14ac:dyDescent="0.3">
      <c r="A105" s="114">
        <v>72</v>
      </c>
      <c r="B105" s="115">
        <v>0</v>
      </c>
      <c r="C105" s="122">
        <v>5074113</v>
      </c>
      <c r="D105" s="126" t="s">
        <v>120</v>
      </c>
      <c r="E105" s="123" t="s">
        <v>121</v>
      </c>
      <c r="F105" s="122" t="s">
        <v>10</v>
      </c>
      <c r="G105" s="122">
        <v>144</v>
      </c>
      <c r="H105" s="122" t="s">
        <v>78</v>
      </c>
      <c r="I105" s="44">
        <v>0</v>
      </c>
      <c r="J105" s="44">
        <v>500000</v>
      </c>
      <c r="K105" s="44">
        <v>500000</v>
      </c>
      <c r="L105" s="44">
        <v>500000</v>
      </c>
      <c r="M105" s="44">
        <v>500000</v>
      </c>
      <c r="N105" s="44">
        <v>500000</v>
      </c>
      <c r="O105" s="44">
        <v>500000</v>
      </c>
      <c r="P105" s="44">
        <v>500000</v>
      </c>
      <c r="Q105" s="44">
        <v>500000</v>
      </c>
      <c r="R105" s="44">
        <v>500000</v>
      </c>
      <c r="S105" s="44">
        <v>500000</v>
      </c>
      <c r="T105" s="44">
        <v>500000</v>
      </c>
      <c r="U105" s="124">
        <f t="shared" si="11"/>
        <v>5500000</v>
      </c>
      <c r="V105" s="125">
        <f t="shared" si="9"/>
        <v>458333.33333333331</v>
      </c>
      <c r="W105" s="101">
        <f t="shared" si="12"/>
        <v>5958333.333333333</v>
      </c>
    </row>
    <row r="106" spans="1:23" s="121" customFormat="1" ht="15.75" thickBot="1" x14ac:dyDescent="0.3">
      <c r="A106" s="114">
        <v>73</v>
      </c>
      <c r="B106" s="115">
        <v>0</v>
      </c>
      <c r="C106" s="122">
        <v>2404062</v>
      </c>
      <c r="D106" s="126" t="s">
        <v>122</v>
      </c>
      <c r="E106" s="123" t="s">
        <v>123</v>
      </c>
      <c r="F106" s="122" t="s">
        <v>10</v>
      </c>
      <c r="G106" s="122">
        <v>144</v>
      </c>
      <c r="H106" s="122" t="s">
        <v>78</v>
      </c>
      <c r="I106" s="44">
        <v>1500000</v>
      </c>
      <c r="J106" s="44">
        <v>1500000</v>
      </c>
      <c r="K106" s="44">
        <v>1500000</v>
      </c>
      <c r="L106" s="44">
        <v>1500000</v>
      </c>
      <c r="M106" s="44">
        <v>1500000</v>
      </c>
      <c r="N106" s="44">
        <v>1500000</v>
      </c>
      <c r="O106" s="44">
        <v>1500000</v>
      </c>
      <c r="P106" s="44">
        <v>1500000</v>
      </c>
      <c r="Q106" s="44">
        <v>1500000</v>
      </c>
      <c r="R106" s="44">
        <v>1500000</v>
      </c>
      <c r="S106" s="44">
        <v>1500000</v>
      </c>
      <c r="T106" s="44">
        <v>1500000</v>
      </c>
      <c r="U106" s="124">
        <f t="shared" si="11"/>
        <v>18000000</v>
      </c>
      <c r="V106" s="125">
        <f t="shared" si="9"/>
        <v>1500000</v>
      </c>
      <c r="W106" s="101">
        <f t="shared" si="12"/>
        <v>19500000</v>
      </c>
    </row>
    <row r="107" spans="1:23" s="121" customFormat="1" ht="15.75" thickBot="1" x14ac:dyDescent="0.3">
      <c r="A107" s="114">
        <v>74</v>
      </c>
      <c r="B107" s="115">
        <v>0</v>
      </c>
      <c r="C107" s="122">
        <v>6876363</v>
      </c>
      <c r="D107" s="126" t="s">
        <v>187</v>
      </c>
      <c r="E107" s="123" t="s">
        <v>188</v>
      </c>
      <c r="F107" s="122" t="s">
        <v>10</v>
      </c>
      <c r="G107" s="122">
        <v>144</v>
      </c>
      <c r="H107" s="122" t="s">
        <v>78</v>
      </c>
      <c r="I107" s="44"/>
      <c r="J107" s="44"/>
      <c r="K107" s="44"/>
      <c r="L107" s="44"/>
      <c r="M107" s="44"/>
      <c r="N107" s="44"/>
      <c r="O107" s="44"/>
      <c r="P107" s="44"/>
      <c r="Q107" s="44">
        <v>500000</v>
      </c>
      <c r="R107" s="44">
        <v>500000</v>
      </c>
      <c r="S107" s="44">
        <v>500000</v>
      </c>
      <c r="T107" s="44">
        <v>500000</v>
      </c>
      <c r="U107" s="124">
        <f t="shared" si="11"/>
        <v>2000000</v>
      </c>
      <c r="V107" s="125">
        <v>208500</v>
      </c>
      <c r="W107" s="101">
        <f t="shared" si="12"/>
        <v>2208500</v>
      </c>
    </row>
    <row r="108" spans="1:23" s="121" customFormat="1" ht="15.75" thickBot="1" x14ac:dyDescent="0.3">
      <c r="A108" s="114">
        <v>75</v>
      </c>
      <c r="B108" s="115">
        <v>0</v>
      </c>
      <c r="C108" s="122">
        <v>8622224</v>
      </c>
      <c r="D108" s="126" t="s">
        <v>124</v>
      </c>
      <c r="E108" s="123" t="s">
        <v>125</v>
      </c>
      <c r="F108" s="122" t="s">
        <v>10</v>
      </c>
      <c r="G108" s="122">
        <v>144</v>
      </c>
      <c r="H108" s="122" t="s">
        <v>78</v>
      </c>
      <c r="I108" s="44">
        <v>1500000</v>
      </c>
      <c r="J108" s="44">
        <v>1500000</v>
      </c>
      <c r="K108" s="44">
        <v>1500000</v>
      </c>
      <c r="L108" s="44">
        <v>1500000</v>
      </c>
      <c r="M108" s="44">
        <v>1500000</v>
      </c>
      <c r="N108" s="44">
        <v>1500000</v>
      </c>
      <c r="O108" s="44">
        <v>1500000</v>
      </c>
      <c r="P108" s="44">
        <v>1500000</v>
      </c>
      <c r="Q108" s="44">
        <v>1500000</v>
      </c>
      <c r="R108" s="44">
        <v>1500000</v>
      </c>
      <c r="S108" s="44">
        <v>1500000</v>
      </c>
      <c r="T108" s="44">
        <v>1500000</v>
      </c>
      <c r="U108" s="124">
        <f t="shared" si="11"/>
        <v>18000000</v>
      </c>
      <c r="V108" s="125">
        <f t="shared" si="9"/>
        <v>1500000</v>
      </c>
      <c r="W108" s="101">
        <f t="shared" si="12"/>
        <v>19500000</v>
      </c>
    </row>
    <row r="109" spans="1:23" s="121" customFormat="1" ht="15.75" thickBot="1" x14ac:dyDescent="0.3">
      <c r="A109" s="114">
        <v>76</v>
      </c>
      <c r="B109" s="115">
        <v>0</v>
      </c>
      <c r="C109" s="122">
        <v>1752581</v>
      </c>
      <c r="D109" s="122" t="s">
        <v>126</v>
      </c>
      <c r="E109" s="123" t="s">
        <v>127</v>
      </c>
      <c r="F109" s="122" t="s">
        <v>10</v>
      </c>
      <c r="G109" s="122">
        <v>144</v>
      </c>
      <c r="H109" s="122" t="s">
        <v>78</v>
      </c>
      <c r="I109" s="44">
        <v>1500000</v>
      </c>
      <c r="J109" s="44">
        <v>1500000</v>
      </c>
      <c r="K109" s="44">
        <v>1500000</v>
      </c>
      <c r="L109" s="44">
        <v>1500000</v>
      </c>
      <c r="M109" s="44">
        <v>1500000</v>
      </c>
      <c r="N109" s="44">
        <v>1500000</v>
      </c>
      <c r="O109" s="44">
        <v>1500000</v>
      </c>
      <c r="P109" s="44">
        <v>1500000</v>
      </c>
      <c r="Q109" s="44">
        <v>1500000</v>
      </c>
      <c r="R109" s="44">
        <v>1500000</v>
      </c>
      <c r="S109" s="44">
        <v>1500000</v>
      </c>
      <c r="T109" s="44">
        <v>1500000</v>
      </c>
      <c r="U109" s="124">
        <f t="shared" si="11"/>
        <v>18000000</v>
      </c>
      <c r="V109" s="125">
        <f t="shared" si="9"/>
        <v>1500000</v>
      </c>
      <c r="W109" s="101">
        <f t="shared" si="12"/>
        <v>19500000</v>
      </c>
    </row>
    <row r="110" spans="1:23" s="121" customFormat="1" ht="15.75" thickBot="1" x14ac:dyDescent="0.3">
      <c r="A110" s="114">
        <v>77</v>
      </c>
      <c r="B110" s="115">
        <v>0</v>
      </c>
      <c r="C110" s="116">
        <v>4899403</v>
      </c>
      <c r="D110" s="118" t="s">
        <v>128</v>
      </c>
      <c r="E110" s="116" t="s">
        <v>129</v>
      </c>
      <c r="F110" s="118" t="s">
        <v>10</v>
      </c>
      <c r="G110" s="118">
        <v>144</v>
      </c>
      <c r="H110" s="118" t="s">
        <v>78</v>
      </c>
      <c r="I110" s="45">
        <v>0</v>
      </c>
      <c r="J110" s="45">
        <v>1600000</v>
      </c>
      <c r="K110" s="45">
        <v>1600000</v>
      </c>
      <c r="L110" s="45">
        <v>1600000</v>
      </c>
      <c r="M110" s="45">
        <v>1600000</v>
      </c>
      <c r="N110" s="45">
        <v>1600000</v>
      </c>
      <c r="O110" s="45">
        <v>1600000</v>
      </c>
      <c r="P110" s="45">
        <v>1600000</v>
      </c>
      <c r="Q110" s="45">
        <v>1600000</v>
      </c>
      <c r="R110" s="45">
        <v>1600000</v>
      </c>
      <c r="S110" s="45">
        <v>1600000</v>
      </c>
      <c r="T110" s="45">
        <v>1600000</v>
      </c>
      <c r="U110" s="119">
        <f t="shared" si="11"/>
        <v>17600000</v>
      </c>
      <c r="V110" s="120">
        <f t="shared" si="9"/>
        <v>1466666.6666666667</v>
      </c>
      <c r="W110" s="101">
        <f t="shared" si="12"/>
        <v>19066666.666666668</v>
      </c>
    </row>
    <row r="111" spans="1:23" s="121" customFormat="1" ht="15.75" thickBot="1" x14ac:dyDescent="0.3">
      <c r="A111" s="114">
        <v>78</v>
      </c>
      <c r="B111" s="115">
        <v>0</v>
      </c>
      <c r="C111" s="122">
        <v>6055463</v>
      </c>
      <c r="D111" s="122" t="s">
        <v>130</v>
      </c>
      <c r="E111" s="122" t="s">
        <v>131</v>
      </c>
      <c r="F111" s="122" t="s">
        <v>10</v>
      </c>
      <c r="G111" s="122">
        <v>144</v>
      </c>
      <c r="H111" s="122" t="s">
        <v>78</v>
      </c>
      <c r="I111" s="44">
        <v>0</v>
      </c>
      <c r="J111" s="44">
        <v>0</v>
      </c>
      <c r="K111" s="44"/>
      <c r="L111" s="44"/>
      <c r="M111" s="44"/>
      <c r="N111" s="44">
        <v>2200000</v>
      </c>
      <c r="O111" s="44">
        <v>2200000</v>
      </c>
      <c r="P111" s="44">
        <v>2200000</v>
      </c>
      <c r="Q111" s="44">
        <v>2200000</v>
      </c>
      <c r="R111" s="44">
        <v>2200000</v>
      </c>
      <c r="S111" s="44">
        <v>2200000</v>
      </c>
      <c r="T111" s="44">
        <v>2200000</v>
      </c>
      <c r="U111" s="124">
        <f t="shared" si="11"/>
        <v>15400000</v>
      </c>
      <c r="V111" s="125">
        <v>2200000</v>
      </c>
      <c r="W111" s="101">
        <f t="shared" si="12"/>
        <v>17600000</v>
      </c>
    </row>
    <row r="112" spans="1:23" s="121" customFormat="1" ht="15.75" thickBot="1" x14ac:dyDescent="0.3">
      <c r="A112" s="114">
        <v>79</v>
      </c>
      <c r="B112" s="115">
        <v>0</v>
      </c>
      <c r="C112" s="122">
        <v>6343747</v>
      </c>
      <c r="D112" s="122" t="s">
        <v>132</v>
      </c>
      <c r="E112" s="122" t="s">
        <v>77</v>
      </c>
      <c r="F112" s="122" t="s">
        <v>10</v>
      </c>
      <c r="G112" s="122">
        <v>144</v>
      </c>
      <c r="H112" s="122" t="s">
        <v>78</v>
      </c>
      <c r="I112" s="44">
        <v>3000000</v>
      </c>
      <c r="J112" s="44">
        <v>3000000</v>
      </c>
      <c r="K112" s="44">
        <v>3000000</v>
      </c>
      <c r="L112" s="44">
        <v>3000000</v>
      </c>
      <c r="M112" s="44">
        <v>3000000</v>
      </c>
      <c r="N112" s="44">
        <v>0</v>
      </c>
      <c r="O112" s="44">
        <v>0</v>
      </c>
      <c r="P112" s="44"/>
      <c r="Q112" s="44">
        <v>0</v>
      </c>
      <c r="R112" s="44">
        <v>0</v>
      </c>
      <c r="S112" s="44">
        <v>0</v>
      </c>
      <c r="T112" s="44">
        <v>0</v>
      </c>
      <c r="U112" s="124">
        <f t="shared" si="11"/>
        <v>15000000</v>
      </c>
      <c r="V112" s="125">
        <v>0</v>
      </c>
      <c r="W112" s="101">
        <f t="shared" si="12"/>
        <v>15000000</v>
      </c>
    </row>
    <row r="113" spans="1:23" s="121" customFormat="1" ht="15.75" thickBot="1" x14ac:dyDescent="0.3">
      <c r="A113" s="114">
        <v>80</v>
      </c>
      <c r="B113" s="115">
        <v>0</v>
      </c>
      <c r="C113" s="127">
        <v>1741293</v>
      </c>
      <c r="D113" s="123" t="s">
        <v>139</v>
      </c>
      <c r="E113" s="127" t="s">
        <v>140</v>
      </c>
      <c r="F113" s="126" t="s">
        <v>10</v>
      </c>
      <c r="G113" s="122">
        <v>144</v>
      </c>
      <c r="H113" s="128" t="s">
        <v>78</v>
      </c>
      <c r="I113" s="44">
        <v>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1200000</v>
      </c>
      <c r="P113" s="44">
        <v>1200000</v>
      </c>
      <c r="Q113" s="44">
        <v>1200000</v>
      </c>
      <c r="R113" s="44">
        <v>0</v>
      </c>
      <c r="S113" s="44">
        <v>1200000</v>
      </c>
      <c r="T113" s="44">
        <v>1200000</v>
      </c>
      <c r="U113" s="124">
        <f t="shared" si="11"/>
        <v>6000000</v>
      </c>
      <c r="V113" s="125">
        <f t="shared" si="9"/>
        <v>500000</v>
      </c>
      <c r="W113" s="101">
        <f t="shared" si="12"/>
        <v>6500000</v>
      </c>
    </row>
    <row r="114" spans="1:23" s="121" customFormat="1" ht="15.75" thickBot="1" x14ac:dyDescent="0.3">
      <c r="A114" s="114">
        <v>81</v>
      </c>
      <c r="B114" s="115">
        <v>0</v>
      </c>
      <c r="C114" s="129">
        <v>5269246</v>
      </c>
      <c r="D114" s="130" t="s">
        <v>141</v>
      </c>
      <c r="E114" s="129" t="s">
        <v>142</v>
      </c>
      <c r="F114" s="126" t="s">
        <v>10</v>
      </c>
      <c r="G114" s="122">
        <v>144</v>
      </c>
      <c r="H114" s="128" t="s">
        <v>78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1500000</v>
      </c>
      <c r="P114" s="44">
        <v>1500000</v>
      </c>
      <c r="Q114" s="44">
        <v>1500000</v>
      </c>
      <c r="R114" s="44">
        <v>0</v>
      </c>
      <c r="S114" s="44">
        <v>1500000</v>
      </c>
      <c r="T114" s="44">
        <v>1500000</v>
      </c>
      <c r="U114" s="124">
        <f t="shared" si="11"/>
        <v>7500000</v>
      </c>
      <c r="V114" s="131">
        <f t="shared" si="9"/>
        <v>625000</v>
      </c>
      <c r="W114" s="133">
        <f t="shared" si="12"/>
        <v>8125000</v>
      </c>
    </row>
    <row r="115" spans="1:23" s="55" customFormat="1" ht="15.75" thickBot="1" x14ac:dyDescent="0.3">
      <c r="A115" s="23">
        <v>82</v>
      </c>
      <c r="B115" s="145">
        <v>0</v>
      </c>
      <c r="C115" s="86">
        <v>1732771</v>
      </c>
      <c r="D115" s="87" t="s">
        <v>143</v>
      </c>
      <c r="E115" s="87" t="s">
        <v>145</v>
      </c>
      <c r="F115" s="66" t="s">
        <v>10</v>
      </c>
      <c r="G115" s="65">
        <v>144</v>
      </c>
      <c r="H115" s="85" t="s">
        <v>78</v>
      </c>
      <c r="I115" s="68">
        <v>2000000</v>
      </c>
      <c r="J115" s="68">
        <v>2000000</v>
      </c>
      <c r="K115" s="68">
        <v>2000000</v>
      </c>
      <c r="L115" s="68">
        <v>2000000</v>
      </c>
      <c r="M115" s="68">
        <v>2000000</v>
      </c>
      <c r="N115" s="68">
        <v>2000000</v>
      </c>
      <c r="O115" s="68">
        <v>2000000</v>
      </c>
      <c r="P115" s="68">
        <v>2000000</v>
      </c>
      <c r="Q115" s="44">
        <v>2000000</v>
      </c>
      <c r="R115" s="68">
        <v>2000000</v>
      </c>
      <c r="S115" s="68">
        <v>2000000</v>
      </c>
      <c r="T115" s="68">
        <v>2000000</v>
      </c>
      <c r="U115" s="63">
        <f t="shared" ref="U115" si="16">SUM(I115:T115)</f>
        <v>24000000</v>
      </c>
      <c r="V115" s="81">
        <v>2000000</v>
      </c>
      <c r="W115" s="101">
        <f t="shared" ref="W115" si="17">U115+V115</f>
        <v>26000000</v>
      </c>
    </row>
    <row r="116" spans="1:23" x14ac:dyDescent="0.25">
      <c r="A116" s="146" t="s">
        <v>31</v>
      </c>
      <c r="B116" s="147"/>
      <c r="C116" s="147"/>
      <c r="D116" s="147"/>
      <c r="E116" s="147"/>
      <c r="F116" s="147"/>
      <c r="G116" s="147"/>
      <c r="H116" s="148"/>
      <c r="I116" s="46">
        <f t="shared" ref="I116:W116" si="18">SUM(I8:I115)</f>
        <v>176425075</v>
      </c>
      <c r="J116" s="46">
        <f t="shared" si="18"/>
        <v>191025075</v>
      </c>
      <c r="K116" s="46">
        <f t="shared" si="18"/>
        <v>198725075</v>
      </c>
      <c r="L116" s="82">
        <f t="shared" si="18"/>
        <v>203925071</v>
      </c>
      <c r="M116" s="82">
        <f t="shared" si="18"/>
        <v>207425071</v>
      </c>
      <c r="N116" s="82">
        <f t="shared" si="18"/>
        <v>198275071</v>
      </c>
      <c r="O116" s="46">
        <f t="shared" si="18"/>
        <v>199475071</v>
      </c>
      <c r="P116" s="82">
        <f t="shared" si="18"/>
        <v>200667929</v>
      </c>
      <c r="Q116" s="144">
        <f t="shared" si="18"/>
        <v>230067929</v>
      </c>
      <c r="R116" s="82">
        <f t="shared" si="18"/>
        <v>191367925</v>
      </c>
      <c r="S116" s="82">
        <f t="shared" si="18"/>
        <v>194067925</v>
      </c>
      <c r="T116" s="82">
        <f t="shared" si="18"/>
        <v>182267925</v>
      </c>
      <c r="U116" s="29">
        <f t="shared" si="18"/>
        <v>2373715142</v>
      </c>
      <c r="V116" s="46">
        <f t="shared" si="18"/>
        <v>183139814.66666669</v>
      </c>
      <c r="W116" s="30">
        <f t="shared" si="18"/>
        <v>2458092632.6666665</v>
      </c>
    </row>
  </sheetData>
  <sortState ref="A2:W64">
    <sortCondition ref="C2:C64"/>
  </sortState>
  <mergeCells count="151">
    <mergeCell ref="E58:E59"/>
    <mergeCell ref="C60:C61"/>
    <mergeCell ref="D60:D61"/>
    <mergeCell ref="E60:E61"/>
    <mergeCell ref="C50:C51"/>
    <mergeCell ref="D50:D51"/>
    <mergeCell ref="E50:E51"/>
    <mergeCell ref="C52:C53"/>
    <mergeCell ref="D52:D53"/>
    <mergeCell ref="E52:E53"/>
    <mergeCell ref="E54:E55"/>
    <mergeCell ref="D54:D55"/>
    <mergeCell ref="C54:C55"/>
    <mergeCell ref="C56:C57"/>
    <mergeCell ref="D56:D57"/>
    <mergeCell ref="E56:E57"/>
    <mergeCell ref="C58:C59"/>
    <mergeCell ref="D58:D59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C48:C49"/>
    <mergeCell ref="D48:D49"/>
    <mergeCell ref="A48:A49"/>
    <mergeCell ref="E48:E49"/>
    <mergeCell ref="B48:B49"/>
    <mergeCell ref="E46:E47"/>
    <mergeCell ref="D46:D47"/>
    <mergeCell ref="C46:C47"/>
    <mergeCell ref="A46:A47"/>
    <mergeCell ref="B46:B47"/>
    <mergeCell ref="W58:W59"/>
    <mergeCell ref="W60:W6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W48:W49"/>
    <mergeCell ref="W50:W51"/>
    <mergeCell ref="W52:W53"/>
    <mergeCell ref="W54:W55"/>
    <mergeCell ref="W56:W57"/>
    <mergeCell ref="F40:F41"/>
    <mergeCell ref="W40:W41"/>
    <mergeCell ref="W42:W43"/>
    <mergeCell ref="W44:W45"/>
    <mergeCell ref="W46:W47"/>
    <mergeCell ref="A40:A41"/>
    <mergeCell ref="C40:C41"/>
    <mergeCell ref="B40:B41"/>
    <mergeCell ref="D40:D41"/>
    <mergeCell ref="E40:E41"/>
    <mergeCell ref="C44:C45"/>
    <mergeCell ref="D44:D45"/>
    <mergeCell ref="E44:E45"/>
    <mergeCell ref="A44:A45"/>
    <mergeCell ref="B44:B45"/>
    <mergeCell ref="D42:D43"/>
    <mergeCell ref="E42:E43"/>
    <mergeCell ref="C42:C43"/>
    <mergeCell ref="B42:B43"/>
    <mergeCell ref="A42:A43"/>
    <mergeCell ref="A38:A39"/>
    <mergeCell ref="F38:F39"/>
    <mergeCell ref="W8:W9"/>
    <mergeCell ref="W10:W11"/>
    <mergeCell ref="W12:W13"/>
    <mergeCell ref="W18:W19"/>
    <mergeCell ref="W20:W21"/>
    <mergeCell ref="W22:W23"/>
    <mergeCell ref="W26:W27"/>
    <mergeCell ref="W34:W35"/>
    <mergeCell ref="W36:W37"/>
    <mergeCell ref="W38:W39"/>
    <mergeCell ref="F36:F37"/>
    <mergeCell ref="E38:E39"/>
    <mergeCell ref="D38:D39"/>
    <mergeCell ref="C38:C39"/>
    <mergeCell ref="B38:B39"/>
    <mergeCell ref="A36:A37"/>
    <mergeCell ref="C36:C37"/>
    <mergeCell ref="B36:B37"/>
    <mergeCell ref="D36:D37"/>
    <mergeCell ref="E36:E37"/>
    <mergeCell ref="A26:A27"/>
    <mergeCell ref="F26:F27"/>
    <mergeCell ref="F34:F35"/>
    <mergeCell ref="E34:E35"/>
    <mergeCell ref="D34:D35"/>
    <mergeCell ref="C34:C35"/>
    <mergeCell ref="B34:B35"/>
    <mergeCell ref="A34:A35"/>
    <mergeCell ref="D18:D19"/>
    <mergeCell ref="C18:C19"/>
    <mergeCell ref="E18:E19"/>
    <mergeCell ref="F18:F19"/>
    <mergeCell ref="A12:A13"/>
    <mergeCell ref="F22:F23"/>
    <mergeCell ref="E26:E27"/>
    <mergeCell ref="D26:D27"/>
    <mergeCell ref="C26:C27"/>
    <mergeCell ref="B26:B27"/>
    <mergeCell ref="B20:B21"/>
    <mergeCell ref="A20:A21"/>
    <mergeCell ref="E22:E23"/>
    <mergeCell ref="D22:D23"/>
    <mergeCell ref="C22:C23"/>
    <mergeCell ref="A22:A23"/>
    <mergeCell ref="B22:B23"/>
    <mergeCell ref="E20:E21"/>
    <mergeCell ref="D20:D21"/>
    <mergeCell ref="C20:C21"/>
    <mergeCell ref="A116:H116"/>
    <mergeCell ref="A4:R4"/>
    <mergeCell ref="A5:R5"/>
    <mergeCell ref="A6:R6"/>
    <mergeCell ref="E8:E9"/>
    <mergeCell ref="D8:D9"/>
    <mergeCell ref="C8:C9"/>
    <mergeCell ref="A8:A9"/>
    <mergeCell ref="B8:B9"/>
    <mergeCell ref="F8:F9"/>
    <mergeCell ref="F10:F11"/>
    <mergeCell ref="E12:E13"/>
    <mergeCell ref="D12:D13"/>
    <mergeCell ref="C12:C13"/>
    <mergeCell ref="B12:B13"/>
    <mergeCell ref="D10:D11"/>
    <mergeCell ref="C10:C11"/>
    <mergeCell ref="B10:B11"/>
    <mergeCell ref="A10:A11"/>
    <mergeCell ref="E10:E11"/>
    <mergeCell ref="F20:F21"/>
    <mergeCell ref="F12:F13"/>
    <mergeCell ref="A18:A19"/>
    <mergeCell ref="B18:B19"/>
  </mergeCells>
  <pageMargins left="0.7" right="0.7" top="0.75" bottom="0.75" header="0.3" footer="0.3"/>
  <pageSetup paperSize="5" scale="5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ANUAL </vt:lpstr>
      <vt:lpstr>'RESUMEN ANUAL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Neiva Mohr</cp:lastModifiedBy>
  <dcterms:created xsi:type="dcterms:W3CDTF">2019-02-02T14:07:15Z</dcterms:created>
  <dcterms:modified xsi:type="dcterms:W3CDTF">2025-01-21T13:15:00Z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6f9a4894-31f0-4763-898e-e63394797c27</vt:lpwstr>
  </property>
</Properties>
</file>